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<sst xmlns="http://schemas.openxmlformats.org/spreadsheetml/2006/main" count="3390" uniqueCount="295">
  <si>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</si>
  <si>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</si>
  <si>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</si>
  <si>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</si>
  <si>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</si>
  <si>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</si>
  <si>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</si>
  <si>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</si>
  <si>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</si>
  <si>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</si>
  <si>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</si>
  <si>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</si>
  <si>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</si>
  <si>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</si>
  <si>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</si>
  <si>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</si>
  <si>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</si>
  <si>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</si>
  <si>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</si>
  <si>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</si>
  <si>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</si>
  <si>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</si>
  <si>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</si>
  <si>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</si>
  <si>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</si>
  <si>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</si>
  <si>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</si>
  <si>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</si>
  <si>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</si>
  <si>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</si>
  <si>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</si>
  <si>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</si>
  <si>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</si>
  <si>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</si>
  <si>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</si>
  <si>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</si>
  <si>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</si>
  <si>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</si>
  <si>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</si>
  <si>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</si>
  <si>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</si>
  <si>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</si>
  <si>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</si>
  <si>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</si>
  <si>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</si>
  <si>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</si>
  <si>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</si>
  <si>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</si>
  <si>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</si>
  <si>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</si>
  <si>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</si>
  <si>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</si>
  <si>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</si>
  <si>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</si>
  <si>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</si>
  <si>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</si>
  <si>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</si>
  <si>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</si>
  <si>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</si>
  <si>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</si>
  <si>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</si>
  <si>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</si>
  <si>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</si>
  <si>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</si>
  <si>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</si>
  <si>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</si>
  <si>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</si>
  <si>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</si>
  <si>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</si>
  <si>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</si>
  <si>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</si>
  <si>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</si>
  <si>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</si>
  <si>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</si>
  <si>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</si>
  <si>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</si>
  <si>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</si>
  <si>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</si>
  <si>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</si>
  <si>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</si>
  <si>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</si>
  <si>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</si>
  <si>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</si>
  <si>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</si>
  <si>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</si>
  <si>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</si>
  <si>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</si>
  <si>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</si>
  <si>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</si>
  <si>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</si>
  <si>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</si>
  <si>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</si>
  <si>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</si>
  <si>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</si>
  <si>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</si>
  <si>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</si>
  <si>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</si>
  <si>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</si>
  <si>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</si>
  <si>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</si>
  <si>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</si>
  <si>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</si>
  <si>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</si>
  <si>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</si>
  <si>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</si>
  <si>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</si>
  <si>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</si>
  <si>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</si>
  <si>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</si>
  <si>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</si>
  <si>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</si>
  <si>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</si>
  <si>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</si>
  <si>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</si>
  <si>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</si>
  <si>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</si>
  <si>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</si>
  <si>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</si>
  <si>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</si>
  <si>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</si>
  <si>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</si>
  <si>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</si>
  <si>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</si>
  <si>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</si>
  <si>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</si>
  <si>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</si>
  <si>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</si>
  <si>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</si>
  <si>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</si>
  <si>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</si>
  <si>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</si>
  <si>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</si>
  <si>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</si>
  <si>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</si>
  <si>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</si>
  <si>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</si>
  <si>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</si>
  <si>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</si>
  <si>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</si>
  <si>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</si>
  <si>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</si>
  <si>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</si>
  <si>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</si>
  <si>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</si>
  <si>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</si>
  <si>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</si>
  <si>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</si>
  <si>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</si>
  <si>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</si>
  <si>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</si>
  <si>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</si>
  <si>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</si>
  <si>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</si>
  <si>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</si>
  <si>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</si>
  <si>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</si>
  <si>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</si>
  <si>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</si>
  <si>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</si>
  <si>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</si>
  <si>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</si>
  <si>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</si>
  <si>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</si>
  <si>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</si>
  <si>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</si>
  <si>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</si>
  <si>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</si>
  <si>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</si>
  <si>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</si>
  <si>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</si>
  <si>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</si>
  <si>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</si>
  <si>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</si>
  <si>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</si>
  <si>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</si>
  <si>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</si>
  <si>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</si>
  <si>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</si>
  <si>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</si>
  <si>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</si>
  <si>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</si>
  <si>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</si>
  <si>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</si>
  <si>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</si>
  <si>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</si>
  <si>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</si>
  <si>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</si>
  <si>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</si>
  <si>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</si>
  <si>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</si>
  <si>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</si>
  <si>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</si>
  <si>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</si>
  <si>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</si>
  <si>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</si>
  <si>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</si>
  <si>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</si>
  <si>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</si>
  <si>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</si>
  <si>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</si>
  <si>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</si>
  <si>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</si>
  <si>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</si>
  <si>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</si>
  <si>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</si>
  <si>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</si>
  <si>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</si>
  <si>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</si>
  <si>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</si>
  <si>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</si>
  <si>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</si>
  <si>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</si>
  <si>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</si>
  <si>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</si>
  <si>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</si>
  <si>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</si>
  <si>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</si>
  <si>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</si>
  <si>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</si>
  <si>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</si>
  <si>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</si>
  <si>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</si>
  <si>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</si>
  <si>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</si>
  <si>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</si>
  <si>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</si>
  <si>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</si>
  <si>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</si>
  <si>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</si>
  <si>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</si>
  <si>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</si>
  <si>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</si>
  <si>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</si>
  <si>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</si>
  <si>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</si>
  <si>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</si>
  <si>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</si>
  <si>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</si>
  <si>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</si>
  <si>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</si>
  <si>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</si>
  <si>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</si>
  <si>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</si>
  <si>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</si>
  <si>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</si>
  <si>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</si>
  <si>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</si>
  <si>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</si>
  <si>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</si>
  <si>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</si>
  <si>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</si>
  <si>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</si>
  <si>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</si>
  <si>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</si>
  <si>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</si>
  <si>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</si>
  <si>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</si>
  <si>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</si>
  <si>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</si>
  <si>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</si>
  <si>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</si>
  <si>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</si>
  <si>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</si>
  <si>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</si>
  <si>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</si>
  <si>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</si>
  <si>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</si>
  <si>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</si>
  <si>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</si>
  <si>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</si>
  <si>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</si>
  <si>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</si>
  <si>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</si>
  <si>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</si>
  <si>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</si>
  <si>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</si>
  <si>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</si>
  <si>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</si>
  <si>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</si>
  <si>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</si>
  <si>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</si>
  <si>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</si>
  <si>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</si>
  <si>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</si>
  <si>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</si>
  <si>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</si>
  <si>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</si>
  <si>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</si>
  <si>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</si>
  <si>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</si>
  <si>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</si>
  <si>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קולחין שלישוני להשקייה חקלאית כפר מלל</t>
  </si>
  <si>
    <t>בוצה</t>
  </si>
  <si>
    <t>משאבת סחרור ניטראט בתקלה</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</si>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</sst>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3" zoomScaleNormal="100" workbookViewId="0">
      <selection activeCell="H22" sqref="H22"/>
    </sheetView>
  </sheetViews>
  <sheetFormatPr defaultRowHeight="12.75" x14ac:dyDescent="0.2"/>
  <cols>
    <col min="1" max="1" width="10.140625" style="6" customWidth="1"/>
    <col min="2" max="2" width="10.28515625" style="6" customWidth="1"/>
    <col min="3" max="3" width="7.5703125" style="6" customWidth="1"/>
    <col min="4" max="4" width="10.1406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43739</v>
      </c>
      <c r="C18" s="167">
        <v>0</v>
      </c>
      <c r="D18" s="168">
        <v>43769</v>
      </c>
      <c r="E18" s="167">
        <v>0</v>
      </c>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289</v>
      </c>
      <c r="E20" s="169">
        <v>733573</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671887</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ht="63.75" x14ac:dyDescent="0.2">
      <c r="A24" s="22"/>
      <c r="B24" s="12"/>
      <c r="C24" s="8"/>
      <c r="D24" s="8" t="s">
        <v>291</v>
      </c>
      <c r="E24" s="169">
        <v>71100</v>
      </c>
      <c r="F24" s="8"/>
      <c r="G24" s="8"/>
      <c r="H24" s="8"/>
      <c r="I24" s="11"/>
      <c r="J24" s="22"/>
      <c r="K24" s="22"/>
      <c r="L24" s="22"/>
      <c r="M24" s="22"/>
      <c r="N24" s="22"/>
      <c r="O24" s="22"/>
      <c r="P24" s="22"/>
      <c r="Q24" s="22"/>
      <c r="R24" s="22"/>
      <c r="S24" s="22"/>
    </row>
    <row r="25" spans="1:19" ht="25.5" x14ac:dyDescent="0.2">
      <c r="A25" s="22"/>
      <c r="B25" s="10">
        <v>43739</v>
      </c>
      <c r="C25" s="8"/>
      <c r="D25" s="168">
        <v>43768</v>
      </c>
      <c r="E25" s="8"/>
      <c r="F25" s="8" t="s">
        <v>293</v>
      </c>
      <c r="G25" s="8"/>
      <c r="H25" s="8" t="s">
        <v>294</v>
      </c>
      <c r="I25" s="11"/>
      <c r="J25" s="22"/>
      <c r="K25" s="22"/>
      <c r="L25" s="22"/>
      <c r="M25" s="22"/>
      <c r="N25" s="22"/>
      <c r="O25" s="22"/>
      <c r="P25" s="22"/>
      <c r="Q25" s="22"/>
      <c r="R25" s="22"/>
      <c r="S25" s="22"/>
    </row>
    <row r="26" spans="1:19" ht="13.5" thickBot="1" x14ac:dyDescent="0.25">
      <c r="A26" s="22"/>
      <c r="B26" s="13"/>
      <c r="C26" s="14"/>
      <c r="D26" s="14" t="s">
        <v>292</v>
      </c>
      <c r="E26" s="14">
        <v>920.3</v>
      </c>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9" activePane="bottomRight" state="frozen"/>
      <selection pane="topRight" activeCell="C1" sqref="C1"/>
      <selection pane="bottomLeft" activeCell="A14" sqref="A14"/>
      <selection pane="bottomRight" activeCell="L15" sqref="L15"/>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308</v>
      </c>
      <c r="F14" s="63"/>
      <c r="G14" s="63"/>
      <c r="H14" s="63"/>
      <c r="I14" s="63"/>
      <c r="J14" s="63"/>
      <c r="K14" s="63"/>
      <c r="L14" s="63"/>
      <c r="M14" s="144"/>
      <c r="N14" s="144"/>
      <c r="O14" s="50"/>
    </row>
    <row r="15" spans="1:15" x14ac:dyDescent="0.2">
      <c r="A15" s="61">
        <v>2</v>
      </c>
      <c r="B15" s="61"/>
      <c r="C15" s="63"/>
      <c r="D15" s="63"/>
      <c r="E15" s="63">
        <v>307</v>
      </c>
      <c r="F15" s="63"/>
      <c r="G15" s="63">
        <v>2.4</v>
      </c>
      <c r="H15" s="63" t="s">
        <v>167</v>
      </c>
      <c r="I15" s="63">
        <v>1.5</v>
      </c>
      <c r="J15" s="63" t="s">
        <v>167</v>
      </c>
      <c r="K15" s="63">
        <v>0.9</v>
      </c>
      <c r="L15" s="63" t="s">
        <v>167</v>
      </c>
      <c r="M15" s="144"/>
      <c r="N15" s="144"/>
      <c r="O15" s="50"/>
    </row>
    <row r="16" spans="1:15" x14ac:dyDescent="0.2">
      <c r="A16" s="61">
        <v>3</v>
      </c>
      <c r="B16" s="61"/>
      <c r="C16" s="63"/>
      <c r="D16" s="63"/>
      <c r="E16" s="63">
        <v>304</v>
      </c>
      <c r="F16" s="63"/>
      <c r="G16" s="63">
        <v>2.6</v>
      </c>
      <c r="H16" s="63" t="s">
        <v>167</v>
      </c>
      <c r="I16" s="63">
        <v>1.6</v>
      </c>
      <c r="J16" s="63" t="s">
        <v>167</v>
      </c>
      <c r="K16" s="63">
        <v>1</v>
      </c>
      <c r="L16" s="63" t="s">
        <v>167</v>
      </c>
      <c r="M16" s="144"/>
      <c r="N16" s="144"/>
      <c r="O16" s="50"/>
    </row>
    <row r="17" spans="1:15" x14ac:dyDescent="0.2">
      <c r="A17" s="61">
        <v>4</v>
      </c>
      <c r="B17" s="61"/>
      <c r="C17" s="63"/>
      <c r="D17" s="63"/>
      <c r="E17" s="63">
        <v>309</v>
      </c>
      <c r="F17" s="63"/>
      <c r="G17" s="63"/>
      <c r="H17" s="63"/>
      <c r="I17" s="63"/>
      <c r="J17" s="63"/>
      <c r="K17" s="63"/>
      <c r="L17" s="63"/>
      <c r="M17" s="144"/>
      <c r="N17" s="144"/>
      <c r="O17" s="50"/>
    </row>
    <row r="18" spans="1:15" x14ac:dyDescent="0.2">
      <c r="A18" s="61">
        <v>5</v>
      </c>
      <c r="B18" s="61"/>
      <c r="C18" s="63"/>
      <c r="D18" s="63"/>
      <c r="E18" s="63">
        <v>309</v>
      </c>
      <c r="F18" s="63"/>
      <c r="G18" s="63"/>
      <c r="H18" s="63"/>
      <c r="I18" s="63"/>
      <c r="J18" s="63"/>
      <c r="K18" s="63"/>
      <c r="L18" s="63"/>
      <c r="M18" s="144"/>
      <c r="N18" s="144"/>
      <c r="O18" s="50"/>
    </row>
    <row r="19" spans="1:15" x14ac:dyDescent="0.2">
      <c r="A19" s="61">
        <v>6</v>
      </c>
      <c r="B19" s="61"/>
      <c r="C19" s="63"/>
      <c r="D19" s="63"/>
      <c r="E19" s="63">
        <v>301</v>
      </c>
      <c r="F19" s="63"/>
      <c r="G19" s="63">
        <v>2.6</v>
      </c>
      <c r="H19" s="63" t="s">
        <v>167</v>
      </c>
      <c r="I19" s="63">
        <v>1.7</v>
      </c>
      <c r="J19" s="63" t="s">
        <v>167</v>
      </c>
      <c r="K19" s="63">
        <v>0.9</v>
      </c>
      <c r="L19" s="63" t="s">
        <v>167</v>
      </c>
      <c r="M19" s="144"/>
      <c r="N19" s="144"/>
      <c r="O19" s="50"/>
    </row>
    <row r="20" spans="1:15" x14ac:dyDescent="0.2">
      <c r="A20" s="61">
        <v>7</v>
      </c>
      <c r="B20" s="61"/>
      <c r="C20" s="63"/>
      <c r="D20" s="63"/>
      <c r="E20" s="63">
        <v>310</v>
      </c>
      <c r="F20" s="63"/>
      <c r="G20" s="63">
        <v>2.8</v>
      </c>
      <c r="H20" s="63" t="s">
        <v>167</v>
      </c>
      <c r="I20" s="63">
        <v>1.7</v>
      </c>
      <c r="J20" s="63" t="s">
        <v>167</v>
      </c>
      <c r="K20" s="63">
        <v>1.1000000000000001</v>
      </c>
      <c r="L20" s="63" t="s">
        <v>167</v>
      </c>
      <c r="M20" s="144"/>
      <c r="N20" s="144"/>
      <c r="O20" s="50"/>
    </row>
    <row r="21" spans="1:15" x14ac:dyDescent="0.2">
      <c r="A21" s="61">
        <v>8</v>
      </c>
      <c r="B21" s="61"/>
      <c r="C21" s="63"/>
      <c r="D21" s="63"/>
      <c r="E21" s="63">
        <v>309</v>
      </c>
      <c r="F21" s="63"/>
      <c r="G21" s="63"/>
      <c r="H21" s="63"/>
      <c r="I21" s="63"/>
      <c r="J21" s="63"/>
      <c r="K21" s="63"/>
      <c r="L21" s="63"/>
      <c r="M21" s="144"/>
      <c r="N21" s="144"/>
      <c r="O21" s="50"/>
    </row>
    <row r="22" spans="1:15" x14ac:dyDescent="0.2">
      <c r="A22" s="61">
        <v>9</v>
      </c>
      <c r="B22" s="61"/>
      <c r="C22" s="63"/>
      <c r="D22" s="63"/>
      <c r="E22" s="63">
        <v>309</v>
      </c>
      <c r="F22" s="63"/>
      <c r="G22" s="63"/>
      <c r="H22" s="63"/>
      <c r="I22" s="63"/>
      <c r="J22" s="63"/>
      <c r="K22" s="63"/>
      <c r="L22" s="63"/>
      <c r="M22" s="144"/>
      <c r="N22" s="144"/>
      <c r="O22" s="50"/>
    </row>
    <row r="23" spans="1:15" x14ac:dyDescent="0.2">
      <c r="A23" s="61">
        <v>10</v>
      </c>
      <c r="B23" s="61"/>
      <c r="C23" s="63"/>
      <c r="D23" s="63"/>
      <c r="E23" s="63">
        <v>290</v>
      </c>
      <c r="F23" s="63"/>
      <c r="G23" s="63"/>
      <c r="H23" s="63"/>
      <c r="I23" s="63"/>
      <c r="J23" s="63"/>
      <c r="K23" s="63"/>
      <c r="L23" s="63"/>
      <c r="M23" s="144"/>
      <c r="N23" s="144"/>
      <c r="O23" s="50"/>
    </row>
    <row r="24" spans="1:15" x14ac:dyDescent="0.2">
      <c r="A24" s="61">
        <v>11</v>
      </c>
      <c r="B24" s="61"/>
      <c r="C24" s="63"/>
      <c r="D24" s="63"/>
      <c r="E24" s="63">
        <v>309</v>
      </c>
      <c r="F24" s="63"/>
      <c r="G24" s="63"/>
      <c r="H24" s="63"/>
      <c r="I24" s="63"/>
      <c r="J24" s="63"/>
      <c r="K24" s="63"/>
      <c r="L24" s="63"/>
      <c r="M24" s="144"/>
      <c r="N24" s="144"/>
      <c r="O24" s="50"/>
    </row>
    <row r="25" spans="1:15" x14ac:dyDescent="0.2">
      <c r="A25" s="61">
        <v>12</v>
      </c>
      <c r="B25" s="61"/>
      <c r="C25" s="63"/>
      <c r="D25" s="63"/>
      <c r="E25" s="63">
        <v>309</v>
      </c>
      <c r="F25" s="63"/>
      <c r="G25" s="63"/>
      <c r="H25" s="63"/>
      <c r="I25" s="63"/>
      <c r="J25" s="63"/>
      <c r="K25" s="63"/>
      <c r="L25" s="63"/>
      <c r="M25" s="144"/>
      <c r="N25" s="144"/>
      <c r="O25" s="50"/>
    </row>
    <row r="26" spans="1:15" x14ac:dyDescent="0.2">
      <c r="A26" s="61">
        <v>13</v>
      </c>
      <c r="B26" s="61"/>
      <c r="C26" s="63"/>
      <c r="D26" s="63"/>
      <c r="E26" s="63">
        <v>309</v>
      </c>
      <c r="F26" s="63"/>
      <c r="G26" s="63"/>
      <c r="H26" s="63"/>
      <c r="I26" s="63"/>
      <c r="J26" s="63"/>
      <c r="K26" s="63"/>
      <c r="L26" s="63"/>
      <c r="M26" s="144"/>
      <c r="N26" s="144"/>
      <c r="O26" s="50"/>
    </row>
    <row r="27" spans="1:15" x14ac:dyDescent="0.2">
      <c r="A27" s="61">
        <v>14</v>
      </c>
      <c r="B27" s="61"/>
      <c r="C27" s="63"/>
      <c r="D27" s="63"/>
      <c r="E27" s="63">
        <v>309</v>
      </c>
      <c r="F27" s="63"/>
      <c r="G27" s="63"/>
      <c r="H27" s="63"/>
      <c r="I27" s="63"/>
      <c r="J27" s="63"/>
      <c r="K27" s="63"/>
      <c r="L27" s="63"/>
      <c r="M27" s="144"/>
      <c r="N27" s="144"/>
      <c r="O27" s="50"/>
    </row>
    <row r="28" spans="1:15" x14ac:dyDescent="0.2">
      <c r="A28" s="61">
        <v>15</v>
      </c>
      <c r="B28" s="61"/>
      <c r="C28" s="63"/>
      <c r="D28" s="63"/>
      <c r="E28" s="63">
        <v>313</v>
      </c>
      <c r="F28" s="63"/>
      <c r="G28" s="63">
        <v>2.9</v>
      </c>
      <c r="H28" s="63" t="s">
        <v>167</v>
      </c>
      <c r="I28" s="63">
        <v>1.8</v>
      </c>
      <c r="J28" s="63" t="s">
        <v>167</v>
      </c>
      <c r="K28" s="63">
        <v>1.1000000000000001</v>
      </c>
      <c r="L28" s="63" t="s">
        <v>167</v>
      </c>
      <c r="M28" s="144"/>
      <c r="N28" s="144"/>
      <c r="O28" s="50"/>
    </row>
    <row r="29" spans="1:15" x14ac:dyDescent="0.2">
      <c r="A29" s="61">
        <v>16</v>
      </c>
      <c r="B29" s="61"/>
      <c r="C29" s="63"/>
      <c r="D29" s="63"/>
      <c r="E29" s="63">
        <v>314</v>
      </c>
      <c r="F29" s="63"/>
      <c r="G29" s="63">
        <v>2.4</v>
      </c>
      <c r="H29" s="63" t="s">
        <v>167</v>
      </c>
      <c r="I29" s="63">
        <v>1.7</v>
      </c>
      <c r="J29" s="63" t="s">
        <v>167</v>
      </c>
      <c r="K29" s="63">
        <v>0.7</v>
      </c>
      <c r="L29" s="63" t="s">
        <v>167</v>
      </c>
      <c r="M29" s="144"/>
      <c r="N29" s="144"/>
      <c r="O29" s="50"/>
    </row>
    <row r="30" spans="1:15" x14ac:dyDescent="0.2">
      <c r="A30" s="61">
        <v>17</v>
      </c>
      <c r="B30" s="61"/>
      <c r="C30" s="63"/>
      <c r="D30" s="63"/>
      <c r="E30" s="63">
        <v>309</v>
      </c>
      <c r="F30" s="63"/>
      <c r="G30" s="63"/>
      <c r="H30" s="63"/>
      <c r="I30" s="63"/>
      <c r="J30" s="63"/>
      <c r="K30" s="63"/>
      <c r="L30" s="63"/>
      <c r="M30" s="144"/>
      <c r="N30" s="144"/>
      <c r="O30" s="50"/>
    </row>
    <row r="31" spans="1:15" x14ac:dyDescent="0.2">
      <c r="A31" s="61">
        <v>18</v>
      </c>
      <c r="B31" s="61"/>
      <c r="C31" s="63"/>
      <c r="D31" s="63"/>
      <c r="E31" s="63">
        <v>309</v>
      </c>
      <c r="F31" s="63"/>
      <c r="G31" s="63"/>
      <c r="H31" s="63"/>
      <c r="I31" s="63"/>
      <c r="J31" s="63"/>
      <c r="K31" s="63"/>
      <c r="L31" s="63"/>
      <c r="M31" s="144"/>
      <c r="N31" s="144"/>
      <c r="O31" s="50"/>
    </row>
    <row r="32" spans="1:15" x14ac:dyDescent="0.2">
      <c r="A32" s="61">
        <v>19</v>
      </c>
      <c r="B32" s="61"/>
      <c r="C32" s="63"/>
      <c r="D32" s="63"/>
      <c r="E32" s="63">
        <v>309</v>
      </c>
      <c r="F32" s="63"/>
      <c r="G32" s="63"/>
      <c r="H32" s="63"/>
      <c r="I32" s="63"/>
      <c r="J32" s="63"/>
      <c r="K32" s="63"/>
      <c r="L32" s="63"/>
      <c r="M32" s="144"/>
      <c r="N32" s="144"/>
      <c r="O32" s="50"/>
    </row>
    <row r="33" spans="1:15" x14ac:dyDescent="0.2">
      <c r="A33" s="61">
        <v>20</v>
      </c>
      <c r="B33" s="61"/>
      <c r="C33" s="63"/>
      <c r="D33" s="63"/>
      <c r="E33" s="63">
        <v>309</v>
      </c>
      <c r="F33" s="63"/>
      <c r="G33" s="63"/>
      <c r="H33" s="63"/>
      <c r="I33" s="63"/>
      <c r="J33" s="63"/>
      <c r="K33" s="63"/>
      <c r="L33" s="63"/>
      <c r="M33" s="144"/>
      <c r="N33" s="144"/>
      <c r="O33" s="50"/>
    </row>
    <row r="34" spans="1:15" x14ac:dyDescent="0.2">
      <c r="A34" s="61">
        <v>21</v>
      </c>
      <c r="B34" s="61"/>
      <c r="C34" s="63"/>
      <c r="D34" s="63"/>
      <c r="E34" s="63">
        <v>325</v>
      </c>
      <c r="F34" s="63"/>
      <c r="G34" s="63"/>
      <c r="H34" s="63"/>
      <c r="I34" s="63"/>
      <c r="J34" s="63"/>
      <c r="K34" s="63"/>
      <c r="L34" s="63"/>
      <c r="M34" s="144"/>
      <c r="N34" s="144"/>
      <c r="O34" s="50"/>
    </row>
    <row r="35" spans="1:15" x14ac:dyDescent="0.2">
      <c r="A35" s="61">
        <v>22</v>
      </c>
      <c r="B35" s="61"/>
      <c r="C35" s="63"/>
      <c r="D35" s="63"/>
      <c r="E35" s="63">
        <v>319</v>
      </c>
      <c r="F35" s="63"/>
      <c r="G35" s="63">
        <v>2.6</v>
      </c>
      <c r="H35" s="63" t="s">
        <v>167</v>
      </c>
      <c r="I35" s="63">
        <v>1.6</v>
      </c>
      <c r="J35" s="63" t="s">
        <v>167</v>
      </c>
      <c r="K35" s="63">
        <v>1</v>
      </c>
      <c r="L35" s="63" t="s">
        <v>167</v>
      </c>
      <c r="M35" s="144"/>
      <c r="N35" s="144"/>
      <c r="O35" s="50"/>
    </row>
    <row r="36" spans="1:15" x14ac:dyDescent="0.2">
      <c r="A36" s="61">
        <v>23</v>
      </c>
      <c r="B36" s="61"/>
      <c r="C36" s="63"/>
      <c r="D36" s="63"/>
      <c r="E36" s="63">
        <v>315</v>
      </c>
      <c r="F36" s="63"/>
      <c r="G36" s="63">
        <v>2.8</v>
      </c>
      <c r="H36" s="63" t="s">
        <v>167</v>
      </c>
      <c r="I36" s="63">
        <v>2</v>
      </c>
      <c r="J36" s="63" t="s">
        <v>167</v>
      </c>
      <c r="K36" s="63">
        <v>0.8</v>
      </c>
      <c r="L36" s="63" t="s">
        <v>167</v>
      </c>
      <c r="M36" s="144"/>
      <c r="N36" s="144"/>
      <c r="O36" s="50"/>
    </row>
    <row r="37" spans="1:15" x14ac:dyDescent="0.2">
      <c r="A37" s="61">
        <v>24</v>
      </c>
      <c r="B37" s="61"/>
      <c r="C37" s="63"/>
      <c r="D37" s="63"/>
      <c r="E37" s="63">
        <v>319</v>
      </c>
      <c r="F37" s="63"/>
      <c r="G37" s="63"/>
      <c r="H37" s="63"/>
      <c r="I37" s="63"/>
      <c r="J37" s="63"/>
      <c r="K37" s="63"/>
      <c r="L37" s="63"/>
      <c r="M37" s="144"/>
      <c r="N37" s="144"/>
      <c r="O37" s="50"/>
    </row>
    <row r="38" spans="1:15" x14ac:dyDescent="0.2">
      <c r="A38" s="61">
        <v>25</v>
      </c>
      <c r="B38" s="61"/>
      <c r="C38" s="63"/>
      <c r="D38" s="63"/>
      <c r="E38" s="63">
        <v>309</v>
      </c>
      <c r="F38" s="63"/>
      <c r="G38" s="63"/>
      <c r="H38" s="63"/>
      <c r="I38" s="63"/>
      <c r="J38" s="63"/>
      <c r="K38" s="63"/>
      <c r="L38" s="63"/>
      <c r="M38" s="144"/>
      <c r="N38" s="144"/>
      <c r="O38" s="50"/>
    </row>
    <row r="39" spans="1:15" x14ac:dyDescent="0.2">
      <c r="A39" s="61">
        <v>26</v>
      </c>
      <c r="B39" s="61"/>
      <c r="C39" s="63"/>
      <c r="D39" s="63"/>
      <c r="E39" s="63">
        <v>309</v>
      </c>
      <c r="F39" s="63"/>
      <c r="G39" s="63"/>
      <c r="H39" s="63"/>
      <c r="I39" s="63"/>
      <c r="J39" s="63"/>
      <c r="K39" s="63"/>
      <c r="L39" s="63"/>
      <c r="M39" s="144"/>
      <c r="N39" s="144"/>
      <c r="O39" s="50"/>
    </row>
    <row r="40" spans="1:15" x14ac:dyDescent="0.2">
      <c r="A40" s="61">
        <v>27</v>
      </c>
      <c r="B40" s="61"/>
      <c r="C40" s="63"/>
      <c r="D40" s="63"/>
      <c r="E40" s="63">
        <v>318</v>
      </c>
      <c r="F40" s="63"/>
      <c r="G40" s="63"/>
      <c r="H40" s="63"/>
      <c r="I40" s="63"/>
      <c r="J40" s="63"/>
      <c r="K40" s="63"/>
      <c r="L40" s="63"/>
      <c r="M40" s="144"/>
      <c r="N40" s="144"/>
      <c r="O40" s="50"/>
    </row>
    <row r="41" spans="1:15" x14ac:dyDescent="0.2">
      <c r="A41" s="61">
        <v>28</v>
      </c>
      <c r="B41" s="61"/>
      <c r="C41" s="63"/>
      <c r="D41" s="63"/>
      <c r="E41" s="63">
        <v>308</v>
      </c>
      <c r="F41" s="63"/>
      <c r="G41" s="63">
        <v>2.7</v>
      </c>
      <c r="H41" s="63" t="s">
        <v>167</v>
      </c>
      <c r="I41" s="63">
        <v>1.8</v>
      </c>
      <c r="J41" s="63" t="s">
        <v>167</v>
      </c>
      <c r="K41" s="63">
        <v>0.9</v>
      </c>
      <c r="L41" s="63" t="s">
        <v>167</v>
      </c>
      <c r="M41" s="144"/>
      <c r="N41" s="144"/>
      <c r="O41" s="50"/>
    </row>
    <row r="42" spans="1:15" x14ac:dyDescent="0.2">
      <c r="A42" s="61">
        <v>29</v>
      </c>
      <c r="B42" s="61"/>
      <c r="C42" s="63"/>
      <c r="D42" s="63"/>
      <c r="E42" s="63">
        <v>314</v>
      </c>
      <c r="F42" s="63"/>
      <c r="G42" s="63">
        <v>2.5</v>
      </c>
      <c r="H42" s="63" t="s">
        <v>167</v>
      </c>
      <c r="I42" s="63">
        <v>1.6</v>
      </c>
      <c r="J42" s="63" t="s">
        <v>167</v>
      </c>
      <c r="K42" s="63">
        <v>0.9</v>
      </c>
      <c r="L42" s="63" t="s">
        <v>167</v>
      </c>
      <c r="M42" s="144"/>
      <c r="N42" s="144"/>
      <c r="O42" s="50"/>
    </row>
    <row r="43" spans="1:15" x14ac:dyDescent="0.2">
      <c r="A43" s="61">
        <v>30</v>
      </c>
      <c r="B43" s="61"/>
      <c r="C43" s="63"/>
      <c r="D43" s="63"/>
      <c r="E43" s="63">
        <v>293</v>
      </c>
      <c r="F43" s="63"/>
      <c r="G43" s="63">
        <v>2.6</v>
      </c>
      <c r="H43" s="63" t="s">
        <v>167</v>
      </c>
      <c r="I43" s="63">
        <v>1.8</v>
      </c>
      <c r="J43" s="63" t="s">
        <v>167</v>
      </c>
      <c r="K43" s="63">
        <v>0.8</v>
      </c>
      <c r="L43" s="63" t="s">
        <v>167</v>
      </c>
      <c r="M43" s="144"/>
      <c r="N43" s="144"/>
      <c r="O43" s="50"/>
    </row>
    <row r="44" spans="1:15" x14ac:dyDescent="0.2">
      <c r="A44" s="61">
        <v>31</v>
      </c>
      <c r="B44" s="61"/>
      <c r="C44" s="63"/>
      <c r="D44" s="63"/>
      <c r="E44" s="63">
        <v>304</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309.29032258064518</v>
      </c>
      <c r="F46" s="68"/>
      <c r="G46" s="68">
        <f>AVERAGE(G14:G44)</f>
        <v>2.6272727272727274</v>
      </c>
      <c r="H46" s="68"/>
      <c r="I46" s="68">
        <f>AVERAGE(I14:I44)</f>
        <v>1.7090909090909092</v>
      </c>
      <c r="J46" s="68"/>
      <c r="K46" s="68">
        <f>AVERAGE(K14:K44)</f>
        <v>0.91818181818181832</v>
      </c>
      <c r="L46" s="68"/>
      <c r="M46" s="68" t="e">
        <f>AVERAGE(M14:M44)</f>
        <v>#DIV/0!</v>
      </c>
      <c r="N46" s="68"/>
      <c r="O46" s="50"/>
    </row>
    <row r="47" spans="1:15" x14ac:dyDescent="0.2">
      <c r="A47" s="67" t="s">
        <v>16</v>
      </c>
      <c r="B47" s="68"/>
      <c r="C47" s="68">
        <f>MAX(C14:C44)</f>
        <v>0</v>
      </c>
      <c r="D47" s="68"/>
      <c r="E47" s="68">
        <f>MAX(E14:E44)</f>
        <v>325</v>
      </c>
      <c r="F47" s="68"/>
      <c r="G47" s="68">
        <f>MAX(G14:G44)</f>
        <v>2.9</v>
      </c>
      <c r="H47" s="68"/>
      <c r="I47" s="68">
        <f>MAX(I14:I44)</f>
        <v>2</v>
      </c>
      <c r="J47" s="68"/>
      <c r="K47" s="68">
        <f>MAX(K14:K44)</f>
        <v>1.1000000000000001</v>
      </c>
      <c r="L47" s="68"/>
      <c r="M47" s="68">
        <f>MAX(M14:M44)</f>
        <v>0</v>
      </c>
      <c r="N47" s="68"/>
      <c r="O47" s="50"/>
    </row>
    <row r="48" spans="1:15" x14ac:dyDescent="0.2">
      <c r="A48" s="67" t="s">
        <v>15</v>
      </c>
      <c r="B48" s="68"/>
      <c r="C48" s="68">
        <f>MIN(C14:C44)</f>
        <v>0</v>
      </c>
      <c r="D48" s="68"/>
      <c r="E48" s="68">
        <f>MIN(E14:E44)</f>
        <v>290</v>
      </c>
      <c r="F48" s="68"/>
      <c r="G48" s="68">
        <f>MIN(G14:G44)</f>
        <v>2.4</v>
      </c>
      <c r="H48" s="68"/>
      <c r="I48" s="68">
        <f>MIN(I14:I44)</f>
        <v>1.5</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8" activePane="bottomRight" state="frozen"/>
      <selection pane="topRight" activeCell="C1" sqref="C1"/>
      <selection pane="bottomLeft" activeCell="A14" sqref="A14"/>
      <selection pane="bottomRight" activeCell="G39" sqref="G39"/>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29687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29687</v>
      </c>
      <c r="D15" s="99"/>
      <c r="E15" s="99">
        <v>21.1</v>
      </c>
      <c r="F15" s="99" t="s">
        <v>167</v>
      </c>
      <c r="G15" s="99">
        <v>14</v>
      </c>
      <c r="H15" s="99" t="s">
        <v>167</v>
      </c>
      <c r="I15" s="99">
        <v>7.1</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29687</v>
      </c>
      <c r="D16" s="99"/>
      <c r="E16" s="99">
        <v>21</v>
      </c>
      <c r="F16" s="99" t="s">
        <v>171</v>
      </c>
      <c r="G16" s="99">
        <v>14.4</v>
      </c>
      <c r="H16" s="99" t="s">
        <v>171</v>
      </c>
      <c r="I16" s="99">
        <v>6.6</v>
      </c>
      <c r="J16" s="99" t="s">
        <v>171</v>
      </c>
      <c r="K16" s="99"/>
      <c r="L16" s="99"/>
      <c r="M16" s="99"/>
      <c r="N16" s="99"/>
      <c r="O16" s="99"/>
      <c r="P16" s="99"/>
      <c r="Q16" s="99"/>
      <c r="R16" s="99"/>
      <c r="S16" s="99"/>
      <c r="T16" s="99"/>
      <c r="U16" s="99">
        <v>11696.34</v>
      </c>
      <c r="V16" s="99" t="s">
        <v>171</v>
      </c>
      <c r="W16" s="99">
        <v>2474.79</v>
      </c>
      <c r="X16" s="99" t="s">
        <v>171</v>
      </c>
      <c r="Y16" s="99">
        <v>6154.56</v>
      </c>
      <c r="Z16" s="99" t="s">
        <v>171</v>
      </c>
      <c r="AA16" s="99">
        <v>299.35000000000002</v>
      </c>
      <c r="AB16" s="99" t="s">
        <v>171</v>
      </c>
      <c r="AC16" s="99">
        <v>5</v>
      </c>
      <c r="AD16" s="99" t="s">
        <v>171</v>
      </c>
      <c r="AE16" s="99">
        <v>2</v>
      </c>
      <c r="AF16" s="99" t="s">
        <v>171</v>
      </c>
      <c r="AG16" s="99">
        <v>30.827999999999999</v>
      </c>
      <c r="AH16" s="99" t="s">
        <v>171</v>
      </c>
      <c r="AI16" s="99">
        <v>2.8730000000000002</v>
      </c>
      <c r="AJ16" s="99" t="s">
        <v>171</v>
      </c>
      <c r="AK16" s="99">
        <v>1.6819999999999999</v>
      </c>
      <c r="AL16" s="99" t="s">
        <v>171</v>
      </c>
      <c r="AM16" s="99">
        <v>193.84</v>
      </c>
      <c r="AN16" s="99" t="s">
        <v>171</v>
      </c>
      <c r="AO16" s="99">
        <v>1</v>
      </c>
      <c r="AP16" s="99" t="s">
        <v>171</v>
      </c>
      <c r="AQ16" s="99">
        <v>4.6390000000000002</v>
      </c>
      <c r="AR16" s="99" t="s">
        <v>171</v>
      </c>
      <c r="AS16" s="99">
        <v>3</v>
      </c>
      <c r="AT16" s="99" t="s">
        <v>171</v>
      </c>
      <c r="AU16" s="99">
        <v>1071.68</v>
      </c>
      <c r="AV16" s="99" t="s">
        <v>171</v>
      </c>
      <c r="AW16" s="99">
        <v>28.064</v>
      </c>
      <c r="AX16" s="99" t="s">
        <v>171</v>
      </c>
      <c r="AY16" s="99">
        <v>4674.96</v>
      </c>
      <c r="AZ16" s="99" t="s">
        <v>171</v>
      </c>
      <c r="BA16" s="99">
        <v>1.64</v>
      </c>
      <c r="BB16" s="99" t="s">
        <v>171</v>
      </c>
      <c r="BC16" s="99">
        <v>2.4159999999999999</v>
      </c>
      <c r="BD16" s="99" t="s">
        <v>171</v>
      </c>
      <c r="BE16" s="99">
        <v>0.1</v>
      </c>
      <c r="BF16" s="99" t="s">
        <v>171</v>
      </c>
      <c r="BG16" s="99">
        <v>1</v>
      </c>
      <c r="BH16" s="99" t="s">
        <v>171</v>
      </c>
      <c r="BI16" s="99">
        <v>1</v>
      </c>
      <c r="BJ16" s="99" t="s">
        <v>171</v>
      </c>
      <c r="BK16" s="99">
        <v>1</v>
      </c>
      <c r="BL16" s="99" t="s">
        <v>171</v>
      </c>
      <c r="BM16" s="99">
        <v>66.272000000000006</v>
      </c>
      <c r="BN16" s="99" t="s">
        <v>171</v>
      </c>
      <c r="BO16" s="99">
        <v>34.896000000000001</v>
      </c>
      <c r="BP16" s="99" t="s">
        <v>171</v>
      </c>
      <c r="BQ16" s="99">
        <v>8381.31</v>
      </c>
      <c r="BR16" s="99" t="s">
        <v>171</v>
      </c>
      <c r="BS16" s="99">
        <v>1448.79</v>
      </c>
      <c r="BT16" s="99" t="s">
        <v>171</v>
      </c>
      <c r="BU16" s="99">
        <v>72.05</v>
      </c>
      <c r="BV16" s="99" t="s">
        <v>171</v>
      </c>
      <c r="BW16" s="99">
        <v>234.898</v>
      </c>
      <c r="BX16" s="99" t="s">
        <v>171</v>
      </c>
      <c r="BY16" s="99">
        <v>5.9269999999999996</v>
      </c>
      <c r="BZ16" s="99" t="s">
        <v>171</v>
      </c>
      <c r="CA16" s="99">
        <v>1576.09</v>
      </c>
      <c r="CB16" s="99" t="s">
        <v>171</v>
      </c>
      <c r="CC16" s="158"/>
      <c r="CD16" s="158"/>
      <c r="CE16" s="123"/>
    </row>
    <row r="17" spans="1:83" ht="12.75" customHeight="1" x14ac:dyDescent="0.2">
      <c r="A17" s="98">
        <v>4</v>
      </c>
      <c r="B17" s="98"/>
      <c r="C17" s="99">
        <v>29687</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29687</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29687</v>
      </c>
      <c r="D19" s="99"/>
      <c r="E19" s="99">
        <v>21.4</v>
      </c>
      <c r="F19" s="99" t="s">
        <v>167</v>
      </c>
      <c r="G19" s="99">
        <v>14</v>
      </c>
      <c r="H19" s="99" t="s">
        <v>167</v>
      </c>
      <c r="I19" s="99">
        <v>7.4</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29687</v>
      </c>
      <c r="D20" s="99"/>
      <c r="E20" s="99">
        <v>22.6</v>
      </c>
      <c r="F20" s="99" t="s">
        <v>167</v>
      </c>
      <c r="G20" s="99">
        <v>14</v>
      </c>
      <c r="H20" s="99" t="s">
        <v>167</v>
      </c>
      <c r="I20" s="99">
        <v>8.6</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29687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29687</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29687</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29687</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29687</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29687</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29687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29687</v>
      </c>
      <c r="D28" s="99"/>
      <c r="E28" s="99">
        <v>23</v>
      </c>
      <c r="F28" s="99" t="s">
        <v>167</v>
      </c>
      <c r="G28" s="99">
        <v>15</v>
      </c>
      <c r="H28" s="99" t="s">
        <v>167</v>
      </c>
      <c r="I28" s="99">
        <v>8</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29687</v>
      </c>
      <c r="D29" s="99"/>
      <c r="E29" s="99">
        <v>21.7</v>
      </c>
      <c r="F29" s="99" t="s">
        <v>167</v>
      </c>
      <c r="G29" s="99">
        <v>14</v>
      </c>
      <c r="H29" s="99" t="s">
        <v>167</v>
      </c>
      <c r="I29" s="99">
        <v>7.7</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29687</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29687</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29687</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29687</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29687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29687</v>
      </c>
      <c r="D35" s="99"/>
      <c r="E35" s="99">
        <v>21.5</v>
      </c>
      <c r="F35" s="99" t="s">
        <v>167</v>
      </c>
      <c r="G35" s="99">
        <v>14</v>
      </c>
      <c r="H35" s="99" t="s">
        <v>167</v>
      </c>
      <c r="I35" s="99">
        <v>7.5</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29687</v>
      </c>
      <c r="D36" s="99"/>
      <c r="E36" s="99">
        <v>20.9</v>
      </c>
      <c r="F36" s="99" t="s">
        <v>167</v>
      </c>
      <c r="G36" s="99">
        <v>14</v>
      </c>
      <c r="H36" s="99" t="s">
        <v>167</v>
      </c>
      <c r="I36" s="99">
        <v>6.9</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29687</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29687</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29687</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29687</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29687</v>
      </c>
      <c r="D41" s="99"/>
      <c r="E41" s="99">
        <v>20.2</v>
      </c>
      <c r="F41" s="99" t="s">
        <v>167</v>
      </c>
      <c r="G41" s="99">
        <v>14</v>
      </c>
      <c r="H41" s="99" t="s">
        <v>167</v>
      </c>
      <c r="I41" s="99">
        <v>6.2</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29687</v>
      </c>
      <c r="D42" s="99"/>
      <c r="E42" s="99">
        <v>20.399999999999999</v>
      </c>
      <c r="F42" s="99" t="s">
        <v>167</v>
      </c>
      <c r="G42" s="99">
        <v>14</v>
      </c>
      <c r="H42" s="99" t="s">
        <v>167</v>
      </c>
      <c r="I42" s="99">
        <v>6.4</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29687</v>
      </c>
      <c r="D43" s="99"/>
      <c r="E43" s="99">
        <v>20.399999999999999</v>
      </c>
      <c r="F43" s="99" t="s">
        <v>167</v>
      </c>
      <c r="G43" s="99">
        <v>14</v>
      </c>
      <c r="H43" s="99" t="s">
        <v>167</v>
      </c>
      <c r="I43" s="99">
        <v>6.4</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29687</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29687</v>
      </c>
      <c r="D46" s="100"/>
      <c r="E46" s="68">
        <f>AVERAGE(E14:E44)</f>
        <v>21.290909090909089</v>
      </c>
      <c r="F46" s="100"/>
      <c r="G46" s="68">
        <f>AVERAGE(G14:G44)</f>
        <v>14.127272727272727</v>
      </c>
      <c r="H46" s="100"/>
      <c r="I46" s="68">
        <f>AVERAGE(I14:I44)</f>
        <v>7.1636363636363649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11696.34</v>
      </c>
      <c r="V46" s="100"/>
      <c r="W46" s="68">
        <f>AVERAGE(W14:W44)</f>
        <v>2474.79</v>
      </c>
      <c r="X46" s="100"/>
      <c r="Y46" s="68">
        <f>AVERAGE(Y14:Y44)</f>
        <v>6154.56</v>
      </c>
      <c r="Z46" s="100"/>
      <c r="AA46" s="68">
        <f>AVERAGE(AA14:AA44)</f>
        <v>299.35000000000002</v>
      </c>
      <c r="AB46" s="100"/>
      <c r="AC46" s="68">
        <f>AVERAGE(AC14:AC44)</f>
        <v>5</v>
      </c>
      <c r="AD46" s="100"/>
      <c r="AE46" s="100">
        <f>AVERAGE(AE14:AE44)</f>
        <v>2</v>
      </c>
      <c r="AF46" s="100"/>
      <c r="AG46" s="68">
        <f>AVERAGE(AG14:AG44)</f>
        <v>30.827999999999999</v>
      </c>
      <c r="AH46" s="100"/>
      <c r="AI46" s="68">
        <f>AVERAGE(AI14:AI44)</f>
        <v>2.8730000000000002</v>
      </c>
      <c r="AJ46" s="100"/>
      <c r="AK46" s="68">
        <f>AVERAGE(AK14:AK44)</f>
        <v>1.6819999999999999</v>
      </c>
      <c r="AL46" s="100"/>
      <c r="AM46" s="68">
        <f>AVERAGE(AM14:AM44)</f>
        <v>193.84</v>
      </c>
      <c r="AN46" s="100"/>
      <c r="AO46" s="68">
        <f>AVERAGE(AO14:AO44)</f>
        <v>1</v>
      </c>
      <c r="AP46" s="100"/>
      <c r="AQ46" s="68">
        <f>AVERAGE(AQ14:AQ44)</f>
        <v>4.6390000000000002</v>
      </c>
      <c r="AR46" s="100"/>
      <c r="AS46" s="68">
        <f>AVERAGE(AS14:AS44)</f>
        <v>3</v>
      </c>
      <c r="AT46" s="100"/>
      <c r="AU46" s="68">
        <f>AVERAGE(AU14:AU44)</f>
        <v>1071.68</v>
      </c>
      <c r="AV46" s="100"/>
      <c r="AW46" s="100">
        <f>AVERAGE(AW14:AW44)</f>
        <v>28.064</v>
      </c>
      <c r="AX46" s="100"/>
      <c r="AY46" s="68">
        <f>AVERAGE(AY14:AY44)</f>
        <v>4674.96</v>
      </c>
      <c r="AZ46" s="100"/>
      <c r="BA46" s="68">
        <f>AVERAGE(BA14:BA44)</f>
        <v>1.64</v>
      </c>
      <c r="BB46" s="100"/>
      <c r="BC46" s="68">
        <f>AVERAGE(BC14:BC44)</f>
        <v>2.4159999999999999</v>
      </c>
      <c r="BD46" s="100"/>
      <c r="BE46" s="68">
        <f>AVERAGE(BE14:BE44)</f>
        <v>0.1</v>
      </c>
      <c r="BF46" s="100"/>
      <c r="BG46" s="68">
        <f>AVERAGE(BG14:BG44)</f>
        <v>1</v>
      </c>
      <c r="BH46" s="100"/>
      <c r="BI46" s="68">
        <f>AVERAGE(BI14:BI44)</f>
        <v>1</v>
      </c>
      <c r="BJ46" s="100"/>
      <c r="BK46" s="68">
        <f>AVERAGE(BK14:BK44)</f>
        <v>1</v>
      </c>
      <c r="BL46" s="100"/>
      <c r="BM46" s="68">
        <f>AVERAGE(BM14:BM44)</f>
        <v>66.272000000000006</v>
      </c>
      <c r="BN46" s="100"/>
      <c r="BO46" s="68">
        <f>AVERAGE(BO14:BO44)</f>
        <v>34.896000000000001</v>
      </c>
      <c r="BP46" s="100"/>
      <c r="BQ46" s="68">
        <f>AVERAGE(BQ14:BQ44)</f>
        <v>8381.31</v>
      </c>
      <c r="BR46" s="100"/>
      <c r="BS46" s="68">
        <f>AVERAGE(BS14:BS44)</f>
        <v>1448.79</v>
      </c>
      <c r="BT46" s="100"/>
      <c r="BU46" s="68">
        <f>AVERAGE(BU14:BU44)</f>
        <v>72.05</v>
      </c>
      <c r="BV46" s="100"/>
      <c r="BW46" s="68">
        <f>AVERAGE(BW14:BW44)</f>
        <v>234.898</v>
      </c>
      <c r="BX46" s="100"/>
      <c r="BY46" s="68">
        <f>AVERAGE(BY14:BY44)</f>
        <v>5.9269999999999996</v>
      </c>
      <c r="BZ46" s="100"/>
      <c r="CA46" s="68">
        <f>AVERAGE(CA14:CA44)</f>
        <v>1576.09</v>
      </c>
      <c r="CB46" s="100"/>
      <c r="CC46" s="68" t="e">
        <f>AVERAGE(CC14:CC44)</f>
        <v>#DIV/0!</v>
      </c>
      <c r="CD46" s="100"/>
      <c r="CE46" s="123"/>
    </row>
    <row r="47" spans="1:83" x14ac:dyDescent="0.2">
      <c r="A47" s="101" t="s">
        <v>16</v>
      </c>
      <c r="B47" s="100"/>
      <c r="C47" s="100">
        <f>MAX(C14:C44)</f>
        <v>29687</v>
      </c>
      <c r="D47" s="100"/>
      <c r="E47" s="100">
        <f>MAX(E14:E44)</f>
        <v>23</v>
      </c>
      <c r="F47" s="100"/>
      <c r="G47" s="100">
        <f>MAX(G14:G44)</f>
        <v>15</v>
      </c>
      <c r="H47" s="100"/>
      <c r="I47" s="100">
        <f>MAX(I14:I44)</f>
        <v>8.6</v>
      </c>
      <c r="J47" s="100"/>
      <c r="K47" s="100">
        <f>MAX(K14:K44)</f>
        <v>0</v>
      </c>
      <c r="L47" s="100"/>
      <c r="M47" s="100">
        <f>MAX(M14:M44)</f>
        <v>0</v>
      </c>
      <c r="N47" s="100"/>
      <c r="O47" s="100">
        <f>MAX(O14:O44)</f>
        <v>0</v>
      </c>
      <c r="P47" s="100"/>
      <c r="Q47" s="100">
        <f>MAX(Q14:Q44)</f>
        <v>0</v>
      </c>
      <c r="R47" s="100"/>
      <c r="S47" s="100">
        <f>MAX(S14:S44)</f>
        <v>0</v>
      </c>
      <c r="T47" s="100"/>
      <c r="U47" s="100">
        <f>MAX(U14:U44)</f>
        <v>11696.34</v>
      </c>
      <c r="V47" s="100"/>
      <c r="W47" s="100">
        <f>MAX(W14:W44)</f>
        <v>2474.79</v>
      </c>
      <c r="X47" s="100"/>
      <c r="Y47" s="100">
        <f>MAX(Y14:Y44)</f>
        <v>6154.56</v>
      </c>
      <c r="Z47" s="100"/>
      <c r="AA47" s="100">
        <f>MAX(AA14:AA44)</f>
        <v>299.35000000000002</v>
      </c>
      <c r="AB47" s="100"/>
      <c r="AC47" s="100">
        <f>MAX(AC14:AC44)</f>
        <v>5</v>
      </c>
      <c r="AD47" s="100"/>
      <c r="AE47" s="100">
        <f>MAX(AE14:AE44)</f>
        <v>2</v>
      </c>
      <c r="AF47" s="100"/>
      <c r="AG47" s="100">
        <f>MAX(AG14:AG44)</f>
        <v>30.827999999999999</v>
      </c>
      <c r="AH47" s="100"/>
      <c r="AI47" s="100">
        <f>MAX(AI14:AI44)</f>
        <v>2.8730000000000002</v>
      </c>
      <c r="AJ47" s="100"/>
      <c r="AK47" s="100">
        <f>MAX(AK14:AK44)</f>
        <v>1.6819999999999999</v>
      </c>
      <c r="AL47" s="100"/>
      <c r="AM47" s="100">
        <f>MAX(AM14:AM44)</f>
        <v>193.84</v>
      </c>
      <c r="AN47" s="100"/>
      <c r="AO47" s="100">
        <f>MAX(AO14:AO44)</f>
        <v>1</v>
      </c>
      <c r="AP47" s="100"/>
      <c r="AQ47" s="100">
        <f>MAX(AQ14:AQ44)</f>
        <v>4.6390000000000002</v>
      </c>
      <c r="AR47" s="100"/>
      <c r="AS47" s="100">
        <f>MAX(AS14:AS44)</f>
        <v>3</v>
      </c>
      <c r="AT47" s="100"/>
      <c r="AU47" s="100">
        <f>MAX(AU14:AU44)</f>
        <v>1071.68</v>
      </c>
      <c r="AV47" s="100"/>
      <c r="AW47" s="100">
        <f>MAX(AW14:AW44)</f>
        <v>28.064</v>
      </c>
      <c r="AX47" s="100"/>
      <c r="AY47" s="100">
        <f>MAX(AY14:AY44)</f>
        <v>4674.96</v>
      </c>
      <c r="AZ47" s="100"/>
      <c r="BA47" s="100">
        <f>MAX(BA14:BA44)</f>
        <v>1.64</v>
      </c>
      <c r="BB47" s="100"/>
      <c r="BC47" s="100">
        <f>MAX(BC14:BC44)</f>
        <v>2.4159999999999999</v>
      </c>
      <c r="BD47" s="100"/>
      <c r="BE47" s="100">
        <f>MAX(BE14:BE44)</f>
        <v>0.1</v>
      </c>
      <c r="BF47" s="100"/>
      <c r="BG47" s="100">
        <f>MAX(BG14:BG44)</f>
        <v>1</v>
      </c>
      <c r="BH47" s="100"/>
      <c r="BI47" s="100">
        <f>MAX(BI14:BI44)</f>
        <v>1</v>
      </c>
      <c r="BJ47" s="100"/>
      <c r="BK47" s="100">
        <f>MAX(BK14:BK44)</f>
        <v>1</v>
      </c>
      <c r="BL47" s="100"/>
      <c r="BM47" s="100">
        <f>MAX(BM14:BM44)</f>
        <v>66.272000000000006</v>
      </c>
      <c r="BN47" s="100"/>
      <c r="BO47" s="100">
        <f>MAX(BO14:BO44)</f>
        <v>34.896000000000001</v>
      </c>
      <c r="BP47" s="100"/>
      <c r="BQ47" s="100">
        <f>MAX(BQ14:BQ44)</f>
        <v>8381.31</v>
      </c>
      <c r="BR47" s="100"/>
      <c r="BS47" s="100">
        <f>MAX(BS14:BS44)</f>
        <v>1448.79</v>
      </c>
      <c r="BT47" s="100"/>
      <c r="BU47" s="100">
        <f>MAX(BU14:BU44)</f>
        <v>72.05</v>
      </c>
      <c r="BV47" s="100"/>
      <c r="BW47" s="100">
        <f>MAX(BW14:BW44)</f>
        <v>234.898</v>
      </c>
      <c r="BX47" s="100"/>
      <c r="BY47" s="100">
        <f>MAX(BY14:BY44)</f>
        <v>5.9269999999999996</v>
      </c>
      <c r="BZ47" s="100"/>
      <c r="CA47" s="100">
        <f>MAX(CA14:CA44)</f>
        <v>1576.09</v>
      </c>
      <c r="CB47" s="100"/>
      <c r="CC47" s="100">
        <f>MAX(CC14:CC44)</f>
        <v>0</v>
      </c>
      <c r="CD47" s="100"/>
      <c r="CE47" s="123"/>
    </row>
    <row r="48" spans="1:83" x14ac:dyDescent="0.2">
      <c r="A48" s="101" t="s">
        <v>15</v>
      </c>
      <c r="B48" s="100"/>
      <c r="C48" s="100">
        <f>MIN(C14:C44)</f>
        <v>29687</v>
      </c>
      <c r="D48" s="100"/>
      <c r="E48" s="100">
        <f>MIN(E14:E44)</f>
        <v>20.2</v>
      </c>
      <c r="F48" s="100"/>
      <c r="G48" s="100">
        <f>MIN(G14:G44)</f>
        <v>14</v>
      </c>
      <c r="H48" s="100"/>
      <c r="I48" s="100">
        <f>MIN(I14:I44)</f>
        <v>6.2</v>
      </c>
      <c r="J48" s="100"/>
      <c r="K48" s="100">
        <f>MIN(K14:K44)</f>
        <v>0</v>
      </c>
      <c r="L48" s="100"/>
      <c r="M48" s="100">
        <f>MIN(M14:M44)</f>
        <v>0</v>
      </c>
      <c r="N48" s="100"/>
      <c r="O48" s="100">
        <f>MIN(O14:O44)</f>
        <v>0</v>
      </c>
      <c r="P48" s="100"/>
      <c r="Q48" s="100">
        <f>MIN(Q14:Q44)</f>
        <v>0</v>
      </c>
      <c r="R48" s="100"/>
      <c r="S48" s="100">
        <f>MIN(S14:S44)</f>
        <v>0</v>
      </c>
      <c r="T48" s="100"/>
      <c r="U48" s="100">
        <f>MIN(U14:U44)</f>
        <v>11696.34</v>
      </c>
      <c r="V48" s="100"/>
      <c r="W48" s="100">
        <f>MIN(W14:W44)</f>
        <v>2474.79</v>
      </c>
      <c r="X48" s="100"/>
      <c r="Y48" s="100">
        <f>MIN(Y14:Y44)</f>
        <v>6154.56</v>
      </c>
      <c r="Z48" s="100"/>
      <c r="AA48" s="100">
        <f>MIN(AA14:AA44)</f>
        <v>299.35000000000002</v>
      </c>
      <c r="AB48" s="100"/>
      <c r="AC48" s="100">
        <f>MIN(AC14:AC44)</f>
        <v>5</v>
      </c>
      <c r="AD48" s="100"/>
      <c r="AE48" s="100">
        <f>MIN(AE14:AE44)</f>
        <v>2</v>
      </c>
      <c r="AF48" s="100"/>
      <c r="AG48" s="100">
        <f>MIN(AG14:AG44)</f>
        <v>30.827999999999999</v>
      </c>
      <c r="AH48" s="100"/>
      <c r="AI48" s="100">
        <f>MIN(AI14:AI44)</f>
        <v>2.8730000000000002</v>
      </c>
      <c r="AJ48" s="100"/>
      <c r="AK48" s="100">
        <f>MIN(AK14:AK44)</f>
        <v>1.6819999999999999</v>
      </c>
      <c r="AL48" s="100"/>
      <c r="AM48" s="100">
        <f>MIN(AM14:AM44)</f>
        <v>193.84</v>
      </c>
      <c r="AN48" s="100"/>
      <c r="AO48" s="100">
        <f>MIN(AO14:AO44)</f>
        <v>1</v>
      </c>
      <c r="AP48" s="100"/>
      <c r="AQ48" s="100">
        <f>MIN(AQ14:AQ44)</f>
        <v>4.6390000000000002</v>
      </c>
      <c r="AR48" s="100"/>
      <c r="AS48" s="100">
        <f>MIN(AS14:AS44)</f>
        <v>3</v>
      </c>
      <c r="AT48" s="100"/>
      <c r="AU48" s="100">
        <f>MIN(AU14:AU44)</f>
        <v>1071.68</v>
      </c>
      <c r="AV48" s="100"/>
      <c r="AW48" s="100">
        <f>MIN(AW14:AW44)</f>
        <v>28.064</v>
      </c>
      <c r="AX48" s="100"/>
      <c r="AY48" s="100">
        <f>MIN(AY14:AY44)</f>
        <v>4674.96</v>
      </c>
      <c r="AZ48" s="100"/>
      <c r="BA48" s="100">
        <f>MIN(BA14:BA44)</f>
        <v>1.64</v>
      </c>
      <c r="BB48" s="100"/>
      <c r="BC48" s="100">
        <f>MIN(BC14:BC44)</f>
        <v>2.4159999999999999</v>
      </c>
      <c r="BD48" s="100"/>
      <c r="BE48" s="100">
        <f>MIN(BE14:BE44)</f>
        <v>0.1</v>
      </c>
      <c r="BF48" s="100"/>
      <c r="BG48" s="100">
        <f>MIN(BG14:BG44)</f>
        <v>1</v>
      </c>
      <c r="BH48" s="100"/>
      <c r="BI48" s="100">
        <f>MIN(BI14:BI44)</f>
        <v>1</v>
      </c>
      <c r="BJ48" s="100"/>
      <c r="BK48" s="100">
        <f>MIN(BK14:BK44)</f>
        <v>1</v>
      </c>
      <c r="BL48" s="100"/>
      <c r="BM48" s="100">
        <f>MIN(BM14:BM44)</f>
        <v>66.272000000000006</v>
      </c>
      <c r="BN48" s="100"/>
      <c r="BO48" s="100">
        <f>MIN(BO14:BO44)</f>
        <v>34.896000000000001</v>
      </c>
      <c r="BP48" s="100"/>
      <c r="BQ48" s="100">
        <f>MIN(BQ14:BQ44)</f>
        <v>8381.31</v>
      </c>
      <c r="BR48" s="100"/>
      <c r="BS48" s="100">
        <f>MIN(BS14:BS44)</f>
        <v>1448.79</v>
      </c>
      <c r="BT48" s="100"/>
      <c r="BU48" s="100">
        <f>MIN(BU14:BU44)</f>
        <v>72.05</v>
      </c>
      <c r="BV48" s="100"/>
      <c r="BW48" s="100">
        <f>MIN(BW14:BW44)</f>
        <v>234.898</v>
      </c>
      <c r="BX48" s="100"/>
      <c r="BY48" s="100">
        <f>MIN(BY14:BY44)</f>
        <v>5.9269999999999996</v>
      </c>
      <c r="BZ48" s="100"/>
      <c r="CA48" s="100">
        <f>MIN(CA14:CA44)</f>
        <v>1576.09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N41" activePane="bottomRight" state="frozen"/>
      <selection pane="topRight" activeCell="C1" sqref="C1"/>
      <selection pane="bottomLeft" activeCell="A14" sqref="A14"/>
      <selection pane="bottomRight" activeCell="DC16" sqref="DC16"/>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28607</v>
      </c>
      <c r="D14" s="63"/>
      <c r="E14" s="64"/>
      <c r="F14" s="63"/>
      <c r="G14" s="62"/>
      <c r="H14" s="63"/>
      <c r="I14" s="64"/>
      <c r="J14" s="63"/>
      <c r="K14" s="64">
        <v>7.6</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31773</v>
      </c>
      <c r="D15" s="62"/>
      <c r="E15" s="64"/>
      <c r="F15" s="63"/>
      <c r="G15" s="62"/>
      <c r="H15" s="63"/>
      <c r="I15" s="64"/>
      <c r="J15" s="63"/>
      <c r="K15" s="64">
        <v>7.7</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31249</v>
      </c>
      <c r="D16" s="62"/>
      <c r="E16" s="64"/>
      <c r="F16" s="63"/>
      <c r="G16" s="62">
        <v>24.3</v>
      </c>
      <c r="H16" s="63" t="s">
        <v>167</v>
      </c>
      <c r="I16" s="64"/>
      <c r="J16" s="63"/>
      <c r="K16" s="64">
        <v>7.5</v>
      </c>
      <c r="L16" s="63"/>
      <c r="M16" s="62">
        <v>7.5</v>
      </c>
      <c r="N16" s="63" t="s">
        <v>167</v>
      </c>
      <c r="O16" s="62">
        <v>610</v>
      </c>
      <c r="P16" s="63" t="s">
        <v>171</v>
      </c>
      <c r="Q16" s="62">
        <v>70</v>
      </c>
      <c r="R16" s="63" t="s">
        <v>171</v>
      </c>
      <c r="S16" s="62">
        <v>394</v>
      </c>
      <c r="T16" s="63" t="s">
        <v>171</v>
      </c>
      <c r="U16" s="62">
        <v>90</v>
      </c>
      <c r="V16" s="63" t="s">
        <v>171</v>
      </c>
      <c r="W16" s="62">
        <v>1200</v>
      </c>
      <c r="X16" s="63" t="s">
        <v>171</v>
      </c>
      <c r="Y16" s="62">
        <v>210</v>
      </c>
      <c r="Z16" s="63" t="s">
        <v>171</v>
      </c>
      <c r="AA16" s="62">
        <v>81.599999999999994</v>
      </c>
      <c r="AB16" s="63" t="s">
        <v>171</v>
      </c>
      <c r="AC16" s="62">
        <v>51.72</v>
      </c>
      <c r="AD16" s="63" t="s">
        <v>171</v>
      </c>
      <c r="AE16" s="62">
        <v>14.465</v>
      </c>
      <c r="AF16" s="63" t="s">
        <v>171</v>
      </c>
      <c r="AG16" s="62">
        <v>12.2</v>
      </c>
      <c r="AH16" s="63" t="s">
        <v>171</v>
      </c>
      <c r="AI16" s="62">
        <v>41</v>
      </c>
      <c r="AJ16" s="63" t="s">
        <v>171</v>
      </c>
      <c r="AK16" s="62">
        <v>3.1</v>
      </c>
      <c r="AL16" s="63" t="s">
        <v>171</v>
      </c>
      <c r="AM16" s="62">
        <v>0.5</v>
      </c>
      <c r="AN16" s="63" t="s">
        <v>171</v>
      </c>
      <c r="AO16" s="62">
        <v>0.02</v>
      </c>
      <c r="AP16" s="63" t="s">
        <v>171</v>
      </c>
      <c r="AQ16" s="62"/>
      <c r="AR16" s="63"/>
      <c r="AS16" s="62">
        <v>71</v>
      </c>
      <c r="AT16" s="63" t="s">
        <v>171</v>
      </c>
      <c r="AU16" s="62"/>
      <c r="AV16" s="63"/>
      <c r="AW16" s="62">
        <v>242.9</v>
      </c>
      <c r="AX16" s="63" t="s">
        <v>171</v>
      </c>
      <c r="AY16" s="62">
        <v>113.54</v>
      </c>
      <c r="AZ16" s="63" t="s">
        <v>171</v>
      </c>
      <c r="BA16" s="62">
        <v>0.3</v>
      </c>
      <c r="BB16" s="63" t="s">
        <v>171</v>
      </c>
      <c r="BC16" s="62"/>
      <c r="BD16" s="63"/>
      <c r="BE16" s="62"/>
      <c r="BF16" s="63"/>
      <c r="BG16" s="62">
        <v>0.05</v>
      </c>
      <c r="BH16" s="63" t="s">
        <v>171</v>
      </c>
      <c r="BI16" s="62">
        <v>0.01</v>
      </c>
      <c r="BJ16" s="63" t="s">
        <v>171</v>
      </c>
      <c r="BK16" s="62">
        <v>7.3999999999999996E-2</v>
      </c>
      <c r="BL16" s="63" t="s">
        <v>171</v>
      </c>
      <c r="BM16" s="62">
        <v>0.05</v>
      </c>
      <c r="BN16" s="63" t="s">
        <v>171</v>
      </c>
      <c r="BO16" s="62">
        <v>0.05</v>
      </c>
      <c r="BP16" s="63" t="s">
        <v>171</v>
      </c>
      <c r="BQ16" s="62">
        <v>1.026</v>
      </c>
      <c r="BR16" s="63" t="s">
        <v>171</v>
      </c>
      <c r="BS16" s="62">
        <v>0.05</v>
      </c>
      <c r="BT16" s="63" t="s">
        <v>171</v>
      </c>
      <c r="BU16" s="62">
        <v>0.03</v>
      </c>
      <c r="BV16" s="63" t="s">
        <v>171</v>
      </c>
      <c r="BW16" s="62">
        <v>0.05</v>
      </c>
      <c r="BX16" s="63" t="s">
        <v>171</v>
      </c>
      <c r="BY16" s="62">
        <v>1.532</v>
      </c>
      <c r="BZ16" s="63" t="s">
        <v>171</v>
      </c>
      <c r="CA16" s="65"/>
      <c r="CB16" s="62">
        <v>6.9000000000000006E-2</v>
      </c>
      <c r="CC16" s="63" t="s">
        <v>171</v>
      </c>
      <c r="CD16" s="62">
        <v>3.4239999999999999</v>
      </c>
      <c r="CE16" s="63" t="s">
        <v>171</v>
      </c>
      <c r="CF16" s="62">
        <v>0.03</v>
      </c>
      <c r="CG16" s="63" t="s">
        <v>171</v>
      </c>
      <c r="CH16" s="62">
        <v>0.05</v>
      </c>
      <c r="CI16" s="63" t="s">
        <v>171</v>
      </c>
      <c r="CJ16" s="62">
        <v>0.01</v>
      </c>
      <c r="CK16" s="63" t="s">
        <v>171</v>
      </c>
      <c r="CL16" s="62">
        <v>0.03</v>
      </c>
      <c r="CM16" s="63" t="s">
        <v>171</v>
      </c>
      <c r="CN16" s="62">
        <v>0.05</v>
      </c>
      <c r="CO16" s="63" t="s">
        <v>171</v>
      </c>
      <c r="CP16" s="62">
        <v>0.05</v>
      </c>
      <c r="CQ16" s="63" t="s">
        <v>171</v>
      </c>
      <c r="CR16" s="62">
        <v>0.57899999999999996</v>
      </c>
      <c r="CS16" s="63" t="s">
        <v>171</v>
      </c>
      <c r="CT16" s="62">
        <v>0.05</v>
      </c>
      <c r="CU16" s="63" t="s">
        <v>171</v>
      </c>
      <c r="CV16" s="62">
        <v>101.61799999999999</v>
      </c>
      <c r="CW16" s="63" t="s">
        <v>171</v>
      </c>
      <c r="CX16" s="62">
        <v>35.171999999999997</v>
      </c>
      <c r="CY16" s="63" t="s">
        <v>171</v>
      </c>
      <c r="CZ16" s="62">
        <v>30.483000000000001</v>
      </c>
      <c r="DA16" s="63" t="s">
        <v>171</v>
      </c>
      <c r="DB16" s="62">
        <v>0.19400000000000001</v>
      </c>
      <c r="DC16" s="63" t="s">
        <v>171</v>
      </c>
      <c r="DD16" s="143"/>
      <c r="DE16" s="144"/>
      <c r="DF16" s="143"/>
      <c r="DG16" s="144"/>
      <c r="DH16" s="143"/>
      <c r="DI16" s="144"/>
      <c r="DJ16" s="143"/>
      <c r="DK16" s="145"/>
      <c r="DL16" s="50"/>
    </row>
    <row r="17" spans="1:116" x14ac:dyDescent="0.2">
      <c r="A17" s="165">
        <v>4</v>
      </c>
      <c r="B17" s="61"/>
      <c r="C17" s="62">
        <v>30597</v>
      </c>
      <c r="D17" s="62"/>
      <c r="E17" s="64"/>
      <c r="F17" s="63"/>
      <c r="G17" s="62"/>
      <c r="H17" s="63"/>
      <c r="I17" s="64"/>
      <c r="J17" s="63"/>
      <c r="K17" s="64">
        <v>7.6</v>
      </c>
      <c r="L17" s="63"/>
      <c r="M17" s="62"/>
      <c r="N17" s="63"/>
      <c r="O17" s="62">
        <v>490</v>
      </c>
      <c r="P17" s="63" t="s">
        <v>167</v>
      </c>
      <c r="Q17" s="62">
        <v>98</v>
      </c>
      <c r="R17" s="63" t="s">
        <v>167</v>
      </c>
      <c r="S17" s="62"/>
      <c r="T17" s="63"/>
      <c r="U17" s="62"/>
      <c r="V17" s="63"/>
      <c r="W17" s="62">
        <v>888</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30597</v>
      </c>
      <c r="D18" s="62"/>
      <c r="E18" s="64"/>
      <c r="F18" s="63"/>
      <c r="G18" s="62"/>
      <c r="H18" s="63"/>
      <c r="I18" s="64"/>
      <c r="J18" s="63"/>
      <c r="K18" s="64">
        <v>7.6</v>
      </c>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31966</v>
      </c>
      <c r="D19" s="62"/>
      <c r="E19" s="64"/>
      <c r="F19" s="63"/>
      <c r="G19" s="62">
        <v>24.2</v>
      </c>
      <c r="H19" s="63" t="s">
        <v>167</v>
      </c>
      <c r="I19" s="64"/>
      <c r="J19" s="63"/>
      <c r="K19" s="64">
        <v>7.5</v>
      </c>
      <c r="L19" s="63"/>
      <c r="M19" s="62">
        <v>7.5</v>
      </c>
      <c r="N19" s="63" t="s">
        <v>167</v>
      </c>
      <c r="O19" s="62">
        <v>495</v>
      </c>
      <c r="P19" s="63" t="s">
        <v>167</v>
      </c>
      <c r="Q19" s="62">
        <v>113</v>
      </c>
      <c r="R19" s="63" t="s">
        <v>167</v>
      </c>
      <c r="S19" s="62"/>
      <c r="T19" s="63"/>
      <c r="U19" s="62"/>
      <c r="V19" s="63"/>
      <c r="W19" s="62"/>
      <c r="X19" s="63"/>
      <c r="Y19" s="62"/>
      <c r="Z19" s="63"/>
      <c r="AA19" s="62">
        <v>107.09</v>
      </c>
      <c r="AB19" s="63" t="s">
        <v>171</v>
      </c>
      <c r="AC19" s="62">
        <v>74</v>
      </c>
      <c r="AD19" s="63" t="s">
        <v>167</v>
      </c>
      <c r="AE19" s="62">
        <v>9.6</v>
      </c>
      <c r="AF19" s="63" t="s">
        <v>167</v>
      </c>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30222</v>
      </c>
      <c r="D20" s="62"/>
      <c r="E20" s="64"/>
      <c r="F20" s="63"/>
      <c r="G20" s="62">
        <v>24.1</v>
      </c>
      <c r="H20" s="63" t="s">
        <v>167</v>
      </c>
      <c r="I20" s="64"/>
      <c r="J20" s="63"/>
      <c r="K20" s="64">
        <v>7.5</v>
      </c>
      <c r="L20" s="63"/>
      <c r="M20" s="62">
        <v>7.6</v>
      </c>
      <c r="N20" s="63" t="s">
        <v>167</v>
      </c>
      <c r="O20" s="62">
        <v>397</v>
      </c>
      <c r="P20" s="63" t="s">
        <v>167</v>
      </c>
      <c r="Q20" s="62">
        <v>95</v>
      </c>
      <c r="R20" s="63" t="s">
        <v>167</v>
      </c>
      <c r="S20" s="62">
        <v>345</v>
      </c>
      <c r="T20" s="63" t="s">
        <v>167</v>
      </c>
      <c r="U20" s="62"/>
      <c r="V20" s="63"/>
      <c r="W20" s="62">
        <v>894</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30597</v>
      </c>
      <c r="D21" s="63"/>
      <c r="E21" s="64"/>
      <c r="F21" s="63"/>
      <c r="G21" s="62"/>
      <c r="H21" s="63"/>
      <c r="I21" s="64"/>
      <c r="J21" s="63"/>
      <c r="K21" s="64">
        <v>7.7</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30597</v>
      </c>
      <c r="D22" s="63"/>
      <c r="E22" s="64"/>
      <c r="F22" s="63"/>
      <c r="G22" s="62"/>
      <c r="H22" s="63"/>
      <c r="I22" s="64"/>
      <c r="J22" s="63"/>
      <c r="K22" s="64">
        <v>7.7</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29509</v>
      </c>
      <c r="D23" s="63"/>
      <c r="E23" s="64"/>
      <c r="F23" s="63"/>
      <c r="G23" s="62"/>
      <c r="H23" s="63"/>
      <c r="I23" s="64"/>
      <c r="J23" s="63"/>
      <c r="K23" s="64">
        <v>7.6</v>
      </c>
      <c r="L23" s="63"/>
      <c r="M23" s="62"/>
      <c r="N23" s="63"/>
      <c r="O23" s="62"/>
      <c r="P23" s="63"/>
      <c r="Q23" s="62"/>
      <c r="R23" s="63"/>
      <c r="S23" s="62">
        <v>386</v>
      </c>
      <c r="T23" s="63" t="s">
        <v>167</v>
      </c>
      <c r="U23" s="62"/>
      <c r="V23" s="63"/>
      <c r="W23" s="62">
        <v>854</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30597</v>
      </c>
      <c r="D24" s="63"/>
      <c r="E24" s="64"/>
      <c r="F24" s="63"/>
      <c r="G24" s="62"/>
      <c r="H24" s="63"/>
      <c r="I24" s="64"/>
      <c r="J24" s="63"/>
      <c r="K24" s="64">
        <v>7.5</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30597</v>
      </c>
      <c r="D25" s="63"/>
      <c r="E25" s="64"/>
      <c r="F25" s="63"/>
      <c r="G25" s="62"/>
      <c r="H25" s="63"/>
      <c r="I25" s="64"/>
      <c r="J25" s="63"/>
      <c r="K25" s="64">
        <v>7.5</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30597</v>
      </c>
      <c r="D26" s="63"/>
      <c r="E26" s="64"/>
      <c r="F26" s="63"/>
      <c r="G26" s="62"/>
      <c r="H26" s="63"/>
      <c r="I26" s="64"/>
      <c r="J26" s="63"/>
      <c r="K26" s="64">
        <v>7.6</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30597</v>
      </c>
      <c r="D27" s="63"/>
      <c r="E27" s="64"/>
      <c r="F27" s="63"/>
      <c r="G27" s="62"/>
      <c r="H27" s="63"/>
      <c r="I27" s="64"/>
      <c r="J27" s="63"/>
      <c r="K27" s="64">
        <v>7.6</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29875</v>
      </c>
      <c r="D28" s="63"/>
      <c r="E28" s="64"/>
      <c r="F28" s="63"/>
      <c r="G28" s="62"/>
      <c r="H28" s="63"/>
      <c r="I28" s="64"/>
      <c r="J28" s="63"/>
      <c r="K28" s="64">
        <v>7.7</v>
      </c>
      <c r="L28" s="63"/>
      <c r="M28" s="62"/>
      <c r="N28" s="63"/>
      <c r="O28" s="62"/>
      <c r="P28" s="63"/>
      <c r="Q28" s="62"/>
      <c r="R28" s="63"/>
      <c r="S28" s="62"/>
      <c r="T28" s="63"/>
      <c r="U28" s="62"/>
      <c r="V28" s="63"/>
      <c r="W28" s="62"/>
      <c r="X28" s="63"/>
      <c r="Y28" s="62"/>
      <c r="Z28" s="63"/>
      <c r="AA28" s="62">
        <v>111.53</v>
      </c>
      <c r="AB28" s="63" t="s">
        <v>171</v>
      </c>
      <c r="AC28" s="62">
        <v>77</v>
      </c>
      <c r="AD28" s="63" t="s">
        <v>167</v>
      </c>
      <c r="AE28" s="62">
        <v>8.5</v>
      </c>
      <c r="AF28" s="63" t="s">
        <v>167</v>
      </c>
      <c r="AG28" s="62">
        <v>28.6</v>
      </c>
      <c r="AH28" s="63" t="s">
        <v>171</v>
      </c>
      <c r="AI28" s="62">
        <v>465</v>
      </c>
      <c r="AJ28" s="63" t="s">
        <v>171</v>
      </c>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30842</v>
      </c>
      <c r="D29" s="63"/>
      <c r="E29" s="64"/>
      <c r="F29" s="63"/>
      <c r="G29" s="62">
        <v>23.6</v>
      </c>
      <c r="H29" s="63" t="s">
        <v>167</v>
      </c>
      <c r="I29" s="64"/>
      <c r="J29" s="63"/>
      <c r="K29" s="64">
        <v>7.6</v>
      </c>
      <c r="L29" s="63"/>
      <c r="M29" s="62">
        <v>7.6</v>
      </c>
      <c r="N29" s="63" t="s">
        <v>167</v>
      </c>
      <c r="O29" s="62">
        <v>568</v>
      </c>
      <c r="P29" s="63" t="s">
        <v>167</v>
      </c>
      <c r="Q29" s="62">
        <v>109</v>
      </c>
      <c r="R29" s="63" t="s">
        <v>167</v>
      </c>
      <c r="S29" s="62">
        <v>443</v>
      </c>
      <c r="T29" s="63" t="s">
        <v>167</v>
      </c>
      <c r="U29" s="62"/>
      <c r="V29" s="63"/>
      <c r="W29" s="62">
        <v>820</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30597</v>
      </c>
      <c r="D30" s="63"/>
      <c r="E30" s="64"/>
      <c r="F30" s="63"/>
      <c r="G30" s="62"/>
      <c r="H30" s="63"/>
      <c r="I30" s="64"/>
      <c r="J30" s="63"/>
      <c r="K30" s="64">
        <v>7.7</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30597</v>
      </c>
      <c r="D31" s="63"/>
      <c r="E31" s="64"/>
      <c r="F31" s="63"/>
      <c r="G31" s="62"/>
      <c r="H31" s="63"/>
      <c r="I31" s="64"/>
      <c r="J31" s="63"/>
      <c r="K31" s="64">
        <v>7.5</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30597</v>
      </c>
      <c r="D32" s="63"/>
      <c r="E32" s="64"/>
      <c r="F32" s="63"/>
      <c r="G32" s="62"/>
      <c r="H32" s="63"/>
      <c r="I32" s="64"/>
      <c r="J32" s="63"/>
      <c r="K32" s="64">
        <v>7.5</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30597</v>
      </c>
      <c r="D33" s="63"/>
      <c r="E33" s="64"/>
      <c r="F33" s="63"/>
      <c r="G33" s="62"/>
      <c r="H33" s="63"/>
      <c r="I33" s="64"/>
      <c r="J33" s="63"/>
      <c r="K33" s="64">
        <v>7.6</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29901</v>
      </c>
      <c r="D34" s="63"/>
      <c r="E34" s="64"/>
      <c r="F34" s="63"/>
      <c r="G34" s="62"/>
      <c r="H34" s="63"/>
      <c r="I34" s="64"/>
      <c r="J34" s="63"/>
      <c r="K34" s="64">
        <v>7.7</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31179</v>
      </c>
      <c r="D35" s="63"/>
      <c r="E35" s="64"/>
      <c r="F35" s="63"/>
      <c r="G35" s="62"/>
      <c r="H35" s="63"/>
      <c r="I35" s="64"/>
      <c r="J35" s="63"/>
      <c r="K35" s="64">
        <v>7.6</v>
      </c>
      <c r="L35" s="63"/>
      <c r="M35" s="62"/>
      <c r="N35" s="63"/>
      <c r="O35" s="62"/>
      <c r="P35" s="63"/>
      <c r="Q35" s="62"/>
      <c r="R35" s="63"/>
      <c r="S35" s="62"/>
      <c r="T35" s="63"/>
      <c r="U35" s="62"/>
      <c r="V35" s="63"/>
      <c r="W35" s="62"/>
      <c r="X35" s="63"/>
      <c r="Y35" s="62"/>
      <c r="Z35" s="63"/>
      <c r="AA35" s="62"/>
      <c r="AB35" s="63"/>
      <c r="AC35" s="62">
        <v>81</v>
      </c>
      <c r="AD35" s="63" t="s">
        <v>167</v>
      </c>
      <c r="AE35" s="62">
        <v>7.5</v>
      </c>
      <c r="AF35" s="63" t="s">
        <v>167</v>
      </c>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30943</v>
      </c>
      <c r="D36" s="63"/>
      <c r="E36" s="64"/>
      <c r="F36" s="63"/>
      <c r="G36" s="62">
        <v>23.5</v>
      </c>
      <c r="H36" s="63" t="s">
        <v>167</v>
      </c>
      <c r="I36" s="64"/>
      <c r="J36" s="63"/>
      <c r="K36" s="64">
        <v>7.5</v>
      </c>
      <c r="L36" s="63"/>
      <c r="M36" s="62">
        <v>7.5</v>
      </c>
      <c r="N36" s="63" t="s">
        <v>167</v>
      </c>
      <c r="O36" s="62">
        <v>461</v>
      </c>
      <c r="P36" s="63" t="s">
        <v>167</v>
      </c>
      <c r="Q36" s="62">
        <v>104</v>
      </c>
      <c r="R36" s="63" t="s">
        <v>167</v>
      </c>
      <c r="S36" s="62">
        <v>234</v>
      </c>
      <c r="T36" s="63" t="s">
        <v>167</v>
      </c>
      <c r="U36" s="62"/>
      <c r="V36" s="63"/>
      <c r="W36" s="62">
        <v>844</v>
      </c>
      <c r="X36" s="63" t="s">
        <v>167</v>
      </c>
      <c r="Y36" s="62"/>
      <c r="Z36" s="63"/>
      <c r="AA36" s="62">
        <v>194.99</v>
      </c>
      <c r="AB36" s="63" t="s">
        <v>171</v>
      </c>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30354</v>
      </c>
      <c r="D37" s="63"/>
      <c r="E37" s="64"/>
      <c r="F37" s="63"/>
      <c r="G37" s="62">
        <v>24.3</v>
      </c>
      <c r="H37" s="63" t="s">
        <v>167</v>
      </c>
      <c r="I37" s="64"/>
      <c r="J37" s="63"/>
      <c r="K37" s="64">
        <v>7.5</v>
      </c>
      <c r="L37" s="63"/>
      <c r="M37" s="62">
        <v>7.7</v>
      </c>
      <c r="N37" s="63" t="s">
        <v>167</v>
      </c>
      <c r="O37" s="62">
        <v>407</v>
      </c>
      <c r="P37" s="63" t="s">
        <v>167</v>
      </c>
      <c r="Q37" s="62">
        <v>93</v>
      </c>
      <c r="R37" s="63" t="s">
        <v>167</v>
      </c>
      <c r="S37" s="62">
        <v>359</v>
      </c>
      <c r="T37" s="63" t="s">
        <v>167</v>
      </c>
      <c r="U37" s="62"/>
      <c r="V37" s="63"/>
      <c r="W37" s="62">
        <v>819</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30597</v>
      </c>
      <c r="D38" s="63"/>
      <c r="E38" s="64"/>
      <c r="F38" s="63"/>
      <c r="G38" s="62"/>
      <c r="H38" s="63"/>
      <c r="I38" s="64"/>
      <c r="J38" s="63"/>
      <c r="K38" s="64">
        <v>7.6</v>
      </c>
      <c r="L38" s="63"/>
      <c r="M38" s="62"/>
      <c r="N38" s="63"/>
      <c r="O38" s="62">
        <v>432</v>
      </c>
      <c r="P38" s="63" t="s">
        <v>167</v>
      </c>
      <c r="Q38" s="62">
        <v>110</v>
      </c>
      <c r="R38" s="63" t="s">
        <v>167</v>
      </c>
      <c r="S38" s="62"/>
      <c r="T38" s="63"/>
      <c r="U38" s="62"/>
      <c r="V38" s="63"/>
      <c r="W38" s="62">
        <v>983</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30597</v>
      </c>
      <c r="D39" s="63"/>
      <c r="E39" s="64"/>
      <c r="F39" s="63"/>
      <c r="G39" s="62"/>
      <c r="H39" s="63"/>
      <c r="I39" s="64"/>
      <c r="J39" s="63"/>
      <c r="K39" s="64">
        <v>7.6</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32739</v>
      </c>
      <c r="D40" s="63"/>
      <c r="E40" s="64"/>
      <c r="F40" s="63"/>
      <c r="G40" s="62">
        <v>23.5</v>
      </c>
      <c r="H40" s="63" t="s">
        <v>167</v>
      </c>
      <c r="I40" s="64"/>
      <c r="J40" s="63"/>
      <c r="K40" s="64">
        <v>7.5</v>
      </c>
      <c r="L40" s="63"/>
      <c r="M40" s="62">
        <v>7.5</v>
      </c>
      <c r="N40" s="63" t="s">
        <v>167</v>
      </c>
      <c r="O40" s="62">
        <v>1000</v>
      </c>
      <c r="P40" s="63" t="s">
        <v>167</v>
      </c>
      <c r="Q40" s="62">
        <v>188</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31076</v>
      </c>
      <c r="D41" s="63"/>
      <c r="E41" s="64"/>
      <c r="F41" s="63"/>
      <c r="G41" s="62">
        <v>23.2</v>
      </c>
      <c r="H41" s="63" t="s">
        <v>167</v>
      </c>
      <c r="I41" s="64"/>
      <c r="J41" s="63"/>
      <c r="K41" s="64">
        <v>7.7</v>
      </c>
      <c r="L41" s="63"/>
      <c r="M41" s="62">
        <v>7.6</v>
      </c>
      <c r="N41" s="63" t="s">
        <v>167</v>
      </c>
      <c r="O41" s="62">
        <v>493</v>
      </c>
      <c r="P41" s="63" t="s">
        <v>167</v>
      </c>
      <c r="Q41" s="62">
        <v>108</v>
      </c>
      <c r="R41" s="63" t="s">
        <v>167</v>
      </c>
      <c r="S41" s="62"/>
      <c r="T41" s="63"/>
      <c r="U41" s="62"/>
      <c r="V41" s="63"/>
      <c r="W41" s="62">
        <v>871</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30947</v>
      </c>
      <c r="D42" s="63"/>
      <c r="E42" s="64"/>
      <c r="F42" s="63"/>
      <c r="G42" s="62">
        <v>23.5</v>
      </c>
      <c r="H42" s="63" t="s">
        <v>167</v>
      </c>
      <c r="I42" s="64"/>
      <c r="J42" s="63"/>
      <c r="K42" s="64">
        <v>7.6</v>
      </c>
      <c r="L42" s="63"/>
      <c r="M42" s="62">
        <v>7.6</v>
      </c>
      <c r="N42" s="63" t="s">
        <v>167</v>
      </c>
      <c r="O42" s="62">
        <v>491</v>
      </c>
      <c r="P42" s="63" t="s">
        <v>167</v>
      </c>
      <c r="Q42" s="62">
        <v>98</v>
      </c>
      <c r="R42" s="63" t="s">
        <v>167</v>
      </c>
      <c r="S42" s="62">
        <v>380</v>
      </c>
      <c r="T42" s="63" t="s">
        <v>167</v>
      </c>
      <c r="U42" s="62"/>
      <c r="V42" s="63"/>
      <c r="W42" s="62">
        <v>844</v>
      </c>
      <c r="X42" s="63" t="s">
        <v>167</v>
      </c>
      <c r="Y42" s="62"/>
      <c r="Z42" s="63"/>
      <c r="AA42" s="62">
        <v>83.22</v>
      </c>
      <c r="AB42" s="63" t="s">
        <v>171</v>
      </c>
      <c r="AC42" s="62">
        <v>76</v>
      </c>
      <c r="AD42" s="63" t="s">
        <v>167</v>
      </c>
      <c r="AE42" s="62">
        <v>8.3000000000000007</v>
      </c>
      <c r="AF42" s="63" t="s">
        <v>167</v>
      </c>
      <c r="AG42" s="62">
        <v>2.1</v>
      </c>
      <c r="AH42" s="63" t="s">
        <v>171</v>
      </c>
      <c r="AI42" s="62">
        <v>66</v>
      </c>
      <c r="AJ42" s="63" t="s">
        <v>171</v>
      </c>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28302</v>
      </c>
      <c r="D43" s="63"/>
      <c r="E43" s="64"/>
      <c r="F43" s="63"/>
      <c r="G43" s="62">
        <v>24.1</v>
      </c>
      <c r="H43" s="63" t="s">
        <v>167</v>
      </c>
      <c r="I43" s="64"/>
      <c r="J43" s="63"/>
      <c r="K43" s="64">
        <v>7.6</v>
      </c>
      <c r="L43" s="63"/>
      <c r="M43" s="62">
        <v>7.7</v>
      </c>
      <c r="N43" s="63" t="s">
        <v>167</v>
      </c>
      <c r="O43" s="62">
        <v>427</v>
      </c>
      <c r="P43" s="63" t="s">
        <v>167</v>
      </c>
      <c r="Q43" s="62">
        <v>95</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30668</v>
      </c>
      <c r="D44" s="63"/>
      <c r="E44" s="64"/>
      <c r="F44" s="63"/>
      <c r="G44" s="62">
        <v>24.8</v>
      </c>
      <c r="H44" s="63" t="s">
        <v>167</v>
      </c>
      <c r="I44" s="64"/>
      <c r="J44" s="63"/>
      <c r="K44" s="64">
        <v>7.7</v>
      </c>
      <c r="L44" s="63"/>
      <c r="M44" s="62">
        <v>7.6</v>
      </c>
      <c r="N44" s="63" t="s">
        <v>167</v>
      </c>
      <c r="O44" s="62">
        <v>376</v>
      </c>
      <c r="P44" s="63" t="s">
        <v>167</v>
      </c>
      <c r="Q44" s="62">
        <v>90</v>
      </c>
      <c r="R44" s="63" t="s">
        <v>167</v>
      </c>
      <c r="S44" s="62">
        <v>433</v>
      </c>
      <c r="T44" s="63" t="s">
        <v>167</v>
      </c>
      <c r="U44" s="62"/>
      <c r="V44" s="63"/>
      <c r="W44" s="62">
        <v>789</v>
      </c>
      <c r="X44" s="63" t="s">
        <v>167</v>
      </c>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11</v>
      </c>
      <c r="H45" s="68"/>
      <c r="I45" s="68">
        <f>COUNT(I14:I44)</f>
        <v>0</v>
      </c>
      <c r="J45" s="68"/>
      <c r="K45" s="68">
        <f>COUNT(K14:K44)</f>
        <v>31</v>
      </c>
      <c r="L45" s="68"/>
      <c r="M45" s="68">
        <f>COUNT(M14:M44)</f>
        <v>11</v>
      </c>
      <c r="N45" s="68"/>
      <c r="O45" s="68">
        <f>COUNT(O14:O44)</f>
        <v>13</v>
      </c>
      <c r="P45" s="68"/>
      <c r="Q45" s="68">
        <f>COUNT(Q14:Q44)</f>
        <v>13</v>
      </c>
      <c r="R45" s="68"/>
      <c r="S45" s="68">
        <f>COUNT(S14:S44)</f>
        <v>8</v>
      </c>
      <c r="T45" s="68"/>
      <c r="U45" s="68">
        <f>COUNT(U14:U44)</f>
        <v>1</v>
      </c>
      <c r="V45" s="68"/>
      <c r="W45" s="68">
        <f>COUNT(W14:W44)</f>
        <v>11</v>
      </c>
      <c r="X45" s="68"/>
      <c r="Y45" s="68">
        <f>COUNT(Y14:Y44)</f>
        <v>1</v>
      </c>
      <c r="Z45" s="68"/>
      <c r="AA45" s="68">
        <f>COUNT(AA14:AA44)</f>
        <v>5</v>
      </c>
      <c r="AB45" s="68"/>
      <c r="AC45" s="68">
        <f>COUNT(AC14:AC44)</f>
        <v>5</v>
      </c>
      <c r="AD45" s="68"/>
      <c r="AE45" s="68">
        <f>COUNT(AE14:AE44)</f>
        <v>5</v>
      </c>
      <c r="AF45" s="68"/>
      <c r="AG45" s="68">
        <f>COUNT(AG14:AG44)</f>
        <v>3</v>
      </c>
      <c r="AH45" s="68"/>
      <c r="AI45" s="68">
        <f>COUNT(AI14:AI44)</f>
        <v>3</v>
      </c>
      <c r="AJ45" s="68"/>
      <c r="AK45" s="68">
        <f>COUNT(AK14:AK44)</f>
        <v>1</v>
      </c>
      <c r="AL45" s="68"/>
      <c r="AM45" s="68">
        <f>COUNT(AM14:AM44)</f>
        <v>1</v>
      </c>
      <c r="AN45" s="68"/>
      <c r="AO45" s="68">
        <f>COUNT(AO14:AO44)</f>
        <v>1</v>
      </c>
      <c r="AP45" s="68"/>
      <c r="AQ45" s="68">
        <f>COUNT(AQ14:AQ44)</f>
        <v>0</v>
      </c>
      <c r="AR45" s="68"/>
      <c r="AS45" s="68">
        <f>COUNT(AS14:AS44)</f>
        <v>1</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30597.096774193549</v>
      </c>
      <c r="D46" s="68"/>
      <c r="E46" s="68" t="e">
        <f>AVERAGE(E14:E44)</f>
        <v>#DIV/0!</v>
      </c>
      <c r="F46" s="68"/>
      <c r="G46" s="68">
        <f>AVERAGE(G14:G44)</f>
        <v>23.918181818181814</v>
      </c>
      <c r="H46" s="68"/>
      <c r="I46" s="68" t="e">
        <f>AVERAGE(I14:I44)</f>
        <v>#DIV/0!</v>
      </c>
      <c r="J46" s="68"/>
      <c r="K46" s="68">
        <f>AVERAGE(K14:K44)</f>
        <v>7.5935483870967717</v>
      </c>
      <c r="L46" s="68"/>
      <c r="M46" s="68">
        <f>AVERAGE(M14:M44)</f>
        <v>7.581818181818182</v>
      </c>
      <c r="N46" s="68"/>
      <c r="O46" s="68">
        <f>AVERAGE(O14:O44)</f>
        <v>511.30769230769232</v>
      </c>
      <c r="P46" s="68"/>
      <c r="Q46" s="68">
        <f>AVERAGE(Q14:Q44)</f>
        <v>105.46153846153847</v>
      </c>
      <c r="R46" s="68"/>
      <c r="S46" s="68">
        <f>AVERAGE(S14:S44)</f>
        <v>371.75</v>
      </c>
      <c r="T46" s="68"/>
      <c r="U46" s="68">
        <f>AVERAGE(U14:U44)</f>
        <v>90</v>
      </c>
      <c r="V46" s="68"/>
      <c r="W46" s="68">
        <f>AVERAGE(W14:W44)</f>
        <v>891.4545454545455</v>
      </c>
      <c r="X46" s="68"/>
      <c r="Y46" s="68">
        <f>AVERAGE(Y14:Y44)</f>
        <v>210</v>
      </c>
      <c r="Z46" s="68"/>
      <c r="AA46" s="68">
        <f>AVERAGE(AA14:AA44)</f>
        <v>115.68600000000001</v>
      </c>
      <c r="AB46" s="68"/>
      <c r="AC46" s="68">
        <f>AVERAGE(AC14:AC44)</f>
        <v>71.944000000000003</v>
      </c>
      <c r="AD46" s="68"/>
      <c r="AE46" s="68">
        <f>AVERAGE(AE14:AE44)</f>
        <v>9.6729999999999983</v>
      </c>
      <c r="AF46" s="68"/>
      <c r="AG46" s="68">
        <f>AVERAGE(AG14:AG44)</f>
        <v>14.299999999999999</v>
      </c>
      <c r="AH46" s="68"/>
      <c r="AI46" s="68">
        <f>AVERAGE(AI14:AI44)</f>
        <v>190.66666666666666</v>
      </c>
      <c r="AJ46" s="68"/>
      <c r="AK46" s="68">
        <f>AVERAGE(AK14:AK44)</f>
        <v>3.1</v>
      </c>
      <c r="AL46" s="68"/>
      <c r="AM46" s="68">
        <f>AVERAGE(AM14:AM44)</f>
        <v>0.5</v>
      </c>
      <c r="AN46" s="68"/>
      <c r="AO46" s="68">
        <f>AVERAGE(AO14:AO44)</f>
        <v>0.02</v>
      </c>
      <c r="AP46" s="68"/>
      <c r="AQ46" s="68" t="e">
        <f>AVERAGE(AQ14:AQ44)</f>
        <v>#DIV/0!</v>
      </c>
      <c r="AR46" s="68"/>
      <c r="AS46" s="68">
        <f>AVERAGE(AS14:AS44)</f>
        <v>71</v>
      </c>
      <c r="AT46" s="68"/>
      <c r="AU46" s="68" t="e">
        <f>AVERAGE(AU14:AU44)</f>
        <v>#DIV/0!</v>
      </c>
      <c r="AV46" s="68"/>
      <c r="AW46" s="68">
        <f>AVERAGE(AW14:AW44)</f>
        <v>242.9</v>
      </c>
      <c r="AX46" s="68"/>
      <c r="AY46" s="68">
        <f>AVERAGE(AY14:AY44)</f>
        <v>113.54</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7.3999999999999996E-2</v>
      </c>
      <c r="BL46" s="68"/>
      <c r="BM46" s="68">
        <f>AVERAGE(BM14:BM44)</f>
        <v>0.05</v>
      </c>
      <c r="BN46" s="68"/>
      <c r="BO46" s="68">
        <f>AVERAGE(BO14:BO44)</f>
        <v>0.05</v>
      </c>
      <c r="BP46" s="68"/>
      <c r="BQ46" s="68">
        <f>AVERAGE(BQ14:BQ44)</f>
        <v>1.026</v>
      </c>
      <c r="BR46" s="68"/>
      <c r="BS46" s="68">
        <f>AVERAGE(BS14:BS44)</f>
        <v>0.05</v>
      </c>
      <c r="BT46" s="68"/>
      <c r="BU46" s="68">
        <f>AVERAGE(BU14:BU44)</f>
        <v>0.03</v>
      </c>
      <c r="BV46" s="68"/>
      <c r="BW46" s="68">
        <f>AVERAGE(BW14:BW44)</f>
        <v>0.05</v>
      </c>
      <c r="BX46" s="68"/>
      <c r="BY46" s="68">
        <f>AVERAGE(BY14:BY44)</f>
        <v>1.532</v>
      </c>
      <c r="BZ46" s="68"/>
      <c r="CA46" s="69"/>
      <c r="CB46" s="68">
        <f>AVERAGE(CB14:CB44)</f>
        <v>6.9000000000000006E-2</v>
      </c>
      <c r="CC46" s="68"/>
      <c r="CD46" s="68">
        <f>AVERAGE(CD14:CD44)</f>
        <v>3.4239999999999999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0.57899999999999996</v>
      </c>
      <c r="CS46" s="68"/>
      <c r="CT46" s="68">
        <f>AVERAGE(CT14:CT44)</f>
        <v>0.05</v>
      </c>
      <c r="CU46" s="68"/>
      <c r="CV46" s="68">
        <f>AVERAGE(CV14:CV44)</f>
        <v>101.61799999999999</v>
      </c>
      <c r="CW46" s="68"/>
      <c r="CX46" s="68">
        <f>AVERAGE(CX14:CX44)</f>
        <v>35.171999999999997</v>
      </c>
      <c r="CY46" s="68"/>
      <c r="CZ46" s="68">
        <f>AVERAGE(CZ14:CZ44)</f>
        <v>30.483000000000001</v>
      </c>
      <c r="DA46" s="68"/>
      <c r="DB46" s="68">
        <f>AVERAGE(DB14:DB44)</f>
        <v>0.19400000000000001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32739</v>
      </c>
      <c r="D47" s="68"/>
      <c r="E47" s="68">
        <f>MAX(E14:E44)</f>
        <v>0</v>
      </c>
      <c r="F47" s="68"/>
      <c r="G47" s="68">
        <f>MAX(G14:G44)</f>
        <v>24.8</v>
      </c>
      <c r="H47" s="68"/>
      <c r="I47" s="68">
        <f>MAX(I14:I44)</f>
        <v>0</v>
      </c>
      <c r="J47" s="68"/>
      <c r="K47" s="68">
        <f>MAX(K14:K44)</f>
        <v>7.7</v>
      </c>
      <c r="L47" s="68"/>
      <c r="M47" s="68">
        <f>MAX(M14:M44)</f>
        <v>7.7</v>
      </c>
      <c r="N47" s="68"/>
      <c r="O47" s="68">
        <f>MAX(O14:O44)</f>
        <v>1000</v>
      </c>
      <c r="P47" s="68"/>
      <c r="Q47" s="68">
        <f>MAX(Q14:Q44)</f>
        <v>188</v>
      </c>
      <c r="R47" s="68"/>
      <c r="S47" s="68">
        <f>MAX(S14:S44)</f>
        <v>443</v>
      </c>
      <c r="T47" s="68"/>
      <c r="U47" s="68">
        <f>MAX(U14:U44)</f>
        <v>90</v>
      </c>
      <c r="V47" s="68"/>
      <c r="W47" s="68">
        <f>MAX(W14:W44)</f>
        <v>1200</v>
      </c>
      <c r="X47" s="68"/>
      <c r="Y47" s="68">
        <f>MAX(Y14:Y44)</f>
        <v>210</v>
      </c>
      <c r="Z47" s="68"/>
      <c r="AA47" s="68">
        <f>MAX(AA14:AA44)</f>
        <v>194.99</v>
      </c>
      <c r="AB47" s="68"/>
      <c r="AC47" s="68">
        <f>MAX(AC14:AC44)</f>
        <v>81</v>
      </c>
      <c r="AD47" s="68"/>
      <c r="AE47" s="68">
        <f>MAX(AE14:AE44)</f>
        <v>14.465</v>
      </c>
      <c r="AF47" s="68"/>
      <c r="AG47" s="68">
        <f>MAX(AG14:AG44)</f>
        <v>28.6</v>
      </c>
      <c r="AH47" s="68"/>
      <c r="AI47" s="68">
        <f>MAX(AI14:AI44)</f>
        <v>465</v>
      </c>
      <c r="AJ47" s="68"/>
      <c r="AK47" s="68">
        <f>MAX(AK14:AK44)</f>
        <v>3.1</v>
      </c>
      <c r="AL47" s="68"/>
      <c r="AM47" s="68">
        <f>MAX(AM14:AM44)</f>
        <v>0.5</v>
      </c>
      <c r="AN47" s="68"/>
      <c r="AO47" s="68">
        <f>MAX(AO14:AO44)</f>
        <v>0.02</v>
      </c>
      <c r="AP47" s="68"/>
      <c r="AQ47" s="68">
        <f>MAX(AQ14:AQ44)</f>
        <v>0</v>
      </c>
      <c r="AR47" s="68"/>
      <c r="AS47" s="68">
        <f>MAX(AS14:AS44)</f>
        <v>71</v>
      </c>
      <c r="AT47" s="68"/>
      <c r="AU47" s="68">
        <f>MAX(AU14:AU44)</f>
        <v>0</v>
      </c>
      <c r="AV47" s="68"/>
      <c r="AW47" s="68">
        <f>MAX(AW14:AW44)</f>
        <v>242.9</v>
      </c>
      <c r="AX47" s="68"/>
      <c r="AY47" s="68">
        <f>MAX(AY14:AY44)</f>
        <v>113.54</v>
      </c>
      <c r="AZ47" s="68"/>
      <c r="BA47" s="68">
        <f>MAX(BA14:BA44)</f>
        <v>0.3</v>
      </c>
      <c r="BB47" s="68"/>
      <c r="BC47" s="68">
        <f>MAX(BC14:BC44)</f>
        <v>0</v>
      </c>
      <c r="BD47" s="68"/>
      <c r="BE47" s="68">
        <f>MAX(BE14:BE44)</f>
        <v>0</v>
      </c>
      <c r="BF47" s="68"/>
      <c r="BG47" s="68">
        <f>MAX(BG14:BG44)</f>
        <v>0.05</v>
      </c>
      <c r="BH47" s="68"/>
      <c r="BI47" s="68">
        <f>MAX(BI14:BI44)</f>
        <v>0.01</v>
      </c>
      <c r="BJ47" s="68"/>
      <c r="BK47" s="68">
        <f>MAX(BK14:BK44)</f>
        <v>7.3999999999999996E-2</v>
      </c>
      <c r="BL47" s="68"/>
      <c r="BM47" s="68">
        <f>MAX(BM14:BM44)</f>
        <v>0.05</v>
      </c>
      <c r="BN47" s="68"/>
      <c r="BO47" s="68">
        <f>MAX(BO14:BO44)</f>
        <v>0.05</v>
      </c>
      <c r="BP47" s="68"/>
      <c r="BQ47" s="68">
        <f>MAX(BQ14:BQ44)</f>
        <v>1.026</v>
      </c>
      <c r="BR47" s="68"/>
      <c r="BS47" s="68">
        <f>MAX(BS14:BS44)</f>
        <v>0.05</v>
      </c>
      <c r="BT47" s="68"/>
      <c r="BU47" s="68">
        <f>MAX(BU14:BU44)</f>
        <v>0.03</v>
      </c>
      <c r="BV47" s="68"/>
      <c r="BW47" s="68">
        <f>MAX(BW14:BW44)</f>
        <v>0.05</v>
      </c>
      <c r="BX47" s="68"/>
      <c r="BY47" s="68">
        <f>MAX(BY14:BY44)</f>
        <v>1.532</v>
      </c>
      <c r="BZ47" s="68"/>
      <c r="CA47" s="69"/>
      <c r="CB47" s="68">
        <f>MAX(CB14:CB44)</f>
        <v>6.9000000000000006E-2</v>
      </c>
      <c r="CC47" s="68"/>
      <c r="CD47" s="68">
        <f>MAX(CD14:CD44)</f>
        <v>3.4239999999999999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0.57899999999999996</v>
      </c>
      <c r="CS47" s="68"/>
      <c r="CT47" s="68">
        <f>MAX(CT14:CT44)</f>
        <v>0.05</v>
      </c>
      <c r="CU47" s="68"/>
      <c r="CV47" s="68">
        <f>MAX(CV14:CV44)</f>
        <v>101.61799999999999</v>
      </c>
      <c r="CW47" s="68"/>
      <c r="CX47" s="68">
        <f>MAX(CX14:CX44)</f>
        <v>35.171999999999997</v>
      </c>
      <c r="CY47" s="68"/>
      <c r="CZ47" s="68">
        <f>MAX(CZ14:CZ44)</f>
        <v>30.483000000000001</v>
      </c>
      <c r="DA47" s="68"/>
      <c r="DB47" s="68">
        <f>MAX(DB14:DB44)</f>
        <v>0.19400000000000001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28302</v>
      </c>
      <c r="D48" s="68"/>
      <c r="E48" s="68">
        <f>MIN(E14:E44)</f>
        <v>0</v>
      </c>
      <c r="F48" s="68"/>
      <c r="G48" s="68">
        <f>MIN(G14:G44)</f>
        <v>23.2</v>
      </c>
      <c r="H48" s="68"/>
      <c r="I48" s="68">
        <f>MIN(I14:I44)</f>
        <v>0</v>
      </c>
      <c r="J48" s="68"/>
      <c r="K48" s="68">
        <f>MIN(K14:K44)</f>
        <v>7.5</v>
      </c>
      <c r="L48" s="68"/>
      <c r="M48" s="68">
        <f>MIN(M14:M44)</f>
        <v>7.5</v>
      </c>
      <c r="N48" s="68"/>
      <c r="O48" s="68">
        <f>MIN(O14:O44)</f>
        <v>376</v>
      </c>
      <c r="P48" s="68"/>
      <c r="Q48" s="68">
        <f>MIN(Q14:Q44)</f>
        <v>70</v>
      </c>
      <c r="R48" s="68"/>
      <c r="S48" s="68">
        <f>MIN(S14:S44)</f>
        <v>234</v>
      </c>
      <c r="T48" s="68"/>
      <c r="U48" s="68">
        <f>MIN(U14:U44)</f>
        <v>90</v>
      </c>
      <c r="V48" s="68"/>
      <c r="W48" s="68">
        <f>MIN(W14:W44)</f>
        <v>789</v>
      </c>
      <c r="X48" s="68"/>
      <c r="Y48" s="68">
        <f>MIN(Y14:Y44)</f>
        <v>210</v>
      </c>
      <c r="Z48" s="68"/>
      <c r="AA48" s="68">
        <f>MIN(AA14:AA44)</f>
        <v>81.599999999999994</v>
      </c>
      <c r="AB48" s="68"/>
      <c r="AC48" s="68">
        <f>MIN(AC14:AC44)</f>
        <v>51.72</v>
      </c>
      <c r="AD48" s="68"/>
      <c r="AE48" s="68">
        <f>MIN(AE14:AE44)</f>
        <v>7.5</v>
      </c>
      <c r="AF48" s="68"/>
      <c r="AG48" s="68">
        <f>MIN(AG14:AG44)</f>
        <v>2.1</v>
      </c>
      <c r="AH48" s="68"/>
      <c r="AI48" s="68">
        <f>MIN(AI14:AI44)</f>
        <v>41</v>
      </c>
      <c r="AJ48" s="68"/>
      <c r="AK48" s="68">
        <f>MIN(AK14:AK44)</f>
        <v>3.1</v>
      </c>
      <c r="AL48" s="68"/>
      <c r="AM48" s="68">
        <f>MIN(AM14:AM44)</f>
        <v>0.5</v>
      </c>
      <c r="AN48" s="68"/>
      <c r="AO48" s="68">
        <f>MIN(AO14:AO44)</f>
        <v>0.02</v>
      </c>
      <c r="AP48" s="68"/>
      <c r="AQ48" s="68">
        <f>MIN(AQ14:AQ44)</f>
        <v>0</v>
      </c>
      <c r="AR48" s="68"/>
      <c r="AS48" s="68">
        <f>MIN(AS14:AS44)</f>
        <v>71</v>
      </c>
      <c r="AT48" s="68"/>
      <c r="AU48" s="68">
        <f>MIN(AU14:AU44)</f>
        <v>0</v>
      </c>
      <c r="AV48" s="68"/>
      <c r="AW48" s="68">
        <f>MIN(AW14:AW44)</f>
        <v>242.9</v>
      </c>
      <c r="AX48" s="68"/>
      <c r="AY48" s="68">
        <f>MIN(AY14:AY44)</f>
        <v>113.54</v>
      </c>
      <c r="AZ48" s="68"/>
      <c r="BA48" s="68">
        <f>MIN(BA14:BA44)</f>
        <v>0.3</v>
      </c>
      <c r="BB48" s="68"/>
      <c r="BC48" s="68">
        <f>MIN(BC14:BC44)</f>
        <v>0</v>
      </c>
      <c r="BD48" s="68"/>
      <c r="BE48" s="68">
        <f>MIN(BE14:BE44)</f>
        <v>0</v>
      </c>
      <c r="BF48" s="68"/>
      <c r="BG48" s="68">
        <f>MIN(BG14:BG44)</f>
        <v>0.05</v>
      </c>
      <c r="BH48" s="68"/>
      <c r="BI48" s="68">
        <f>MIN(BI14:BI44)</f>
        <v>0.01</v>
      </c>
      <c r="BJ48" s="68"/>
      <c r="BK48" s="68">
        <f>MIN(BK14:BK44)</f>
        <v>7.3999999999999996E-2</v>
      </c>
      <c r="BL48" s="68"/>
      <c r="BM48" s="68">
        <f>MIN(BM14:BM44)</f>
        <v>0.05</v>
      </c>
      <c r="BN48" s="68"/>
      <c r="BO48" s="68">
        <f>MIN(BO14:BO44)</f>
        <v>0.05</v>
      </c>
      <c r="BP48" s="68"/>
      <c r="BQ48" s="68">
        <f>MIN(BQ14:BQ44)</f>
        <v>1.026</v>
      </c>
      <c r="BR48" s="68"/>
      <c r="BS48" s="68">
        <f>MIN(BS14:BS44)</f>
        <v>0.05</v>
      </c>
      <c r="BT48" s="68"/>
      <c r="BU48" s="68">
        <f>MIN(BU14:BU44)</f>
        <v>0.03</v>
      </c>
      <c r="BV48" s="68"/>
      <c r="BW48" s="68">
        <f>MIN(BW14:BW44)</f>
        <v>0.05</v>
      </c>
      <c r="BX48" s="68"/>
      <c r="BY48" s="68">
        <f>MIN(BY14:BY44)</f>
        <v>1.532</v>
      </c>
      <c r="BZ48" s="68"/>
      <c r="CA48" s="69"/>
      <c r="CB48" s="68">
        <f>MIN(CB14:CB44)</f>
        <v>6.9000000000000006E-2</v>
      </c>
      <c r="CC48" s="68"/>
      <c r="CD48" s="68">
        <f>MIN(CD14:CD44)</f>
        <v>3.4239999999999999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0.57899999999999996</v>
      </c>
      <c r="CS48" s="68"/>
      <c r="CT48" s="68">
        <f>MIN(CT14:CT44)</f>
        <v>0.05</v>
      </c>
      <c r="CU48" s="68"/>
      <c r="CV48" s="68">
        <f>MIN(CV14:CV44)</f>
        <v>101.61799999999999</v>
      </c>
      <c r="CW48" s="68"/>
      <c r="CX48" s="68">
        <f>MIN(CX14:CX44)</f>
        <v>35.171999999999997</v>
      </c>
      <c r="CY48" s="68"/>
      <c r="CZ48" s="68">
        <f>MIN(CZ14:CZ44)</f>
        <v>30.483000000000001</v>
      </c>
      <c r="DA48" s="68"/>
      <c r="DB48" s="68">
        <f>MIN(DB14:DB44)</f>
        <v>0.19400000000000001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5.5" x14ac:dyDescent="0.2">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5.5" x14ac:dyDescent="0.2">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42" activePane="bottomRight" state="frozen"/>
      <selection pane="topRight" activeCell="C1" sqref="C1"/>
      <selection pane="bottomLeft" activeCell="A14" sqref="A14"/>
      <selection pane="bottomRight" activeCell="AW44" sqref="AW4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5.5" x14ac:dyDescent="0.2">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2.5</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2.1</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v>10</v>
      </c>
      <c r="AV16" s="62" t="s">
        <v>171</v>
      </c>
      <c r="AW16" s="62">
        <v>1.6</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1.8</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v>1</v>
      </c>
      <c r="AV19" s="62" t="s">
        <v>171</v>
      </c>
      <c r="AW19" s="62">
        <v>0.9</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1.5</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1.8</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v>1</v>
      </c>
      <c r="AV23" s="62" t="s">
        <v>171</v>
      </c>
      <c r="AW23" s="62">
        <v>1.1200000000000001</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2.5</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1.6</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1.4</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v>0.95</v>
      </c>
      <c r="AX35" s="62" t="s">
        <v>167</v>
      </c>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1.7</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v>1</v>
      </c>
      <c r="AV37" s="62" t="s">
        <v>171</v>
      </c>
      <c r="AW37" s="62">
        <v>1.5</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2.5</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v>0.98</v>
      </c>
      <c r="AX40" s="62" t="s">
        <v>167</v>
      </c>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1.5</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1.7</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v>1</v>
      </c>
      <c r="AV42" s="62" t="s">
        <v>171</v>
      </c>
      <c r="AW42" s="62">
        <v>1.1000000000000001</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1.4</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v>11</v>
      </c>
      <c r="AV44" s="62" t="s">
        <v>171</v>
      </c>
      <c r="AW44" s="62">
        <v>0.95</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15</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6</v>
      </c>
      <c r="AV45" s="76"/>
      <c r="AW45" s="76">
        <f>COUNT(AW14:AW44)</f>
        <v>8</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1.7999999999999998</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4.166666666666667</v>
      </c>
      <c r="AV46" s="76"/>
      <c r="AW46" s="68">
        <f>AVERAGE(AW14:AW44)</f>
        <v>1.1375</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2.5</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11</v>
      </c>
      <c r="AV47" s="76"/>
      <c r="AW47" s="76">
        <f>MAX(AW14:AW44)</f>
        <v>1.6</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1.4</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0.9</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38.25" x14ac:dyDescent="0.2">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Q41" activePane="bottomRight" state="frozen"/>
      <selection pane="topRight" activeCell="C1" sqref="C1"/>
      <selection pane="bottomLeft" activeCell="A14" sqref="A14"/>
      <selection pane="bottomRight" activeCell="DR16" sqref="DR1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21674</v>
      </c>
      <c r="D14" s="62"/>
      <c r="E14" s="62"/>
      <c r="F14" s="62"/>
      <c r="G14" s="62"/>
      <c r="H14" s="62"/>
      <c r="I14" s="62"/>
      <c r="J14" s="62"/>
      <c r="K14" s="62">
        <v>7.6</v>
      </c>
      <c r="L14" s="62"/>
      <c r="M14" s="62"/>
      <c r="N14" s="62"/>
      <c r="O14" s="62">
        <v>5.6</v>
      </c>
      <c r="P14" s="62"/>
      <c r="Q14" s="62"/>
      <c r="R14" s="62"/>
      <c r="S14" s="62">
        <v>3.5</v>
      </c>
      <c r="T14" s="62"/>
      <c r="U14" s="62"/>
      <c r="V14" s="62"/>
      <c r="W14" s="62"/>
      <c r="X14" s="62"/>
      <c r="Y14" s="62"/>
      <c r="Z14" s="62"/>
      <c r="AA14" s="62"/>
      <c r="AB14" s="62"/>
      <c r="AC14" s="62"/>
      <c r="AD14" s="62"/>
      <c r="AE14" s="62"/>
      <c r="AF14" s="62"/>
      <c r="AG14" s="62">
        <v>0.3</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1.1000000000000001</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21674</v>
      </c>
      <c r="D15" s="62"/>
      <c r="E15" s="62"/>
      <c r="F15" s="62"/>
      <c r="G15" s="62"/>
      <c r="H15" s="62"/>
      <c r="I15" s="62"/>
      <c r="J15" s="62"/>
      <c r="K15" s="62">
        <v>7.5</v>
      </c>
      <c r="L15" s="62"/>
      <c r="M15" s="62"/>
      <c r="N15" s="62"/>
      <c r="O15" s="62">
        <v>4.8</v>
      </c>
      <c r="P15" s="62"/>
      <c r="Q15" s="62"/>
      <c r="R15" s="62"/>
      <c r="S15" s="62">
        <v>3.1</v>
      </c>
      <c r="T15" s="62"/>
      <c r="U15" s="62">
        <v>1.6</v>
      </c>
      <c r="V15" s="62" t="s">
        <v>167</v>
      </c>
      <c r="W15" s="62">
        <v>3.7</v>
      </c>
      <c r="X15" s="62" t="s">
        <v>167</v>
      </c>
      <c r="Y15" s="62"/>
      <c r="Z15" s="62"/>
      <c r="AA15" s="62"/>
      <c r="AB15" s="62"/>
      <c r="AC15" s="62"/>
      <c r="AD15" s="62"/>
      <c r="AE15" s="62"/>
      <c r="AF15" s="62"/>
      <c r="AG15" s="62">
        <v>0.3</v>
      </c>
      <c r="AH15" s="62"/>
      <c r="AI15" s="62"/>
      <c r="AJ15" s="62"/>
      <c r="AK15" s="62"/>
      <c r="AL15" s="62"/>
      <c r="AM15" s="62"/>
      <c r="AN15" s="62"/>
      <c r="AO15" s="62"/>
      <c r="AP15" s="62"/>
      <c r="AQ15" s="62"/>
      <c r="AR15" s="62"/>
      <c r="AS15" s="62">
        <v>64.8</v>
      </c>
      <c r="AT15" s="62" t="s">
        <v>167</v>
      </c>
      <c r="AU15" s="62"/>
      <c r="AV15" s="62"/>
      <c r="AW15" s="62"/>
      <c r="AX15" s="62"/>
      <c r="AY15" s="62"/>
      <c r="AZ15" s="62"/>
      <c r="BA15" s="62"/>
      <c r="BB15" s="62"/>
      <c r="BC15" s="62"/>
      <c r="BD15" s="62"/>
      <c r="BE15" s="62"/>
      <c r="BF15" s="62"/>
      <c r="BG15" s="62"/>
      <c r="BH15" s="62"/>
      <c r="BI15" s="62"/>
      <c r="BJ15" s="62"/>
      <c r="BK15" s="62"/>
      <c r="BL15" s="62"/>
      <c r="BM15" s="62">
        <v>1.2</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21674</v>
      </c>
      <c r="D16" s="62"/>
      <c r="E16" s="62"/>
      <c r="F16" s="62"/>
      <c r="G16" s="62"/>
      <c r="H16" s="62"/>
      <c r="I16" s="62"/>
      <c r="J16" s="62"/>
      <c r="K16" s="62">
        <v>7.6</v>
      </c>
      <c r="L16" s="62"/>
      <c r="M16" s="62">
        <v>7.6</v>
      </c>
      <c r="N16" s="62" t="s">
        <v>167</v>
      </c>
      <c r="O16" s="62">
        <v>4.0999999999999996</v>
      </c>
      <c r="P16" s="62"/>
      <c r="Q16" s="62"/>
      <c r="R16" s="62"/>
      <c r="S16" s="62">
        <v>3.3</v>
      </c>
      <c r="T16" s="62"/>
      <c r="U16" s="62">
        <v>1.2</v>
      </c>
      <c r="V16" s="62" t="s">
        <v>171</v>
      </c>
      <c r="W16" s="62">
        <v>1</v>
      </c>
      <c r="X16" s="62" t="s">
        <v>171</v>
      </c>
      <c r="Y16" s="62">
        <v>1.9</v>
      </c>
      <c r="Z16" s="62" t="s">
        <v>171</v>
      </c>
      <c r="AA16" s="62">
        <v>36</v>
      </c>
      <c r="AB16" s="62" t="s">
        <v>171</v>
      </c>
      <c r="AC16" s="62"/>
      <c r="AD16" s="62"/>
      <c r="AE16" s="62">
        <v>17.59</v>
      </c>
      <c r="AF16" s="62" t="s">
        <v>171</v>
      </c>
      <c r="AG16" s="62">
        <v>0.4</v>
      </c>
      <c r="AH16" s="62"/>
      <c r="AI16" s="62">
        <v>0.48</v>
      </c>
      <c r="AJ16" s="62" t="s">
        <v>171</v>
      </c>
      <c r="AK16" s="62">
        <v>2.38</v>
      </c>
      <c r="AL16" s="62" t="s">
        <v>171</v>
      </c>
      <c r="AM16" s="62">
        <v>6.0999999999999999E-2</v>
      </c>
      <c r="AN16" s="62" t="s">
        <v>171</v>
      </c>
      <c r="AO16" s="62">
        <v>15.15</v>
      </c>
      <c r="AP16" s="62" t="s">
        <v>171</v>
      </c>
      <c r="AQ16" s="62">
        <v>0.80400000000000005</v>
      </c>
      <c r="AR16" s="62" t="s">
        <v>171</v>
      </c>
      <c r="AS16" s="62">
        <v>68</v>
      </c>
      <c r="AT16" s="62" t="s">
        <v>171</v>
      </c>
      <c r="AU16" s="62">
        <v>18</v>
      </c>
      <c r="AV16" s="62" t="s">
        <v>171</v>
      </c>
      <c r="AW16" s="62"/>
      <c r="AX16" s="62"/>
      <c r="AY16" s="62"/>
      <c r="AZ16" s="62"/>
      <c r="BA16" s="62">
        <v>5</v>
      </c>
      <c r="BB16" s="62" t="s">
        <v>171</v>
      </c>
      <c r="BC16" s="62">
        <v>0.05</v>
      </c>
      <c r="BD16" s="62" t="s">
        <v>171</v>
      </c>
      <c r="BE16" s="62"/>
      <c r="BF16" s="62"/>
      <c r="BG16" s="62"/>
      <c r="BH16" s="62"/>
      <c r="BI16" s="62">
        <v>0.02</v>
      </c>
      <c r="BJ16" s="62" t="s">
        <v>171</v>
      </c>
      <c r="BK16" s="62"/>
      <c r="BL16" s="62"/>
      <c r="BM16" s="62">
        <v>1.2</v>
      </c>
      <c r="BN16" s="62"/>
      <c r="BO16" s="62">
        <v>1277</v>
      </c>
      <c r="BP16" s="62" t="s">
        <v>171</v>
      </c>
      <c r="BQ16" s="62">
        <v>219.03</v>
      </c>
      <c r="BR16" s="62" t="s">
        <v>171</v>
      </c>
      <c r="BS16" s="62">
        <v>112.081</v>
      </c>
      <c r="BT16" s="62" t="s">
        <v>171</v>
      </c>
      <c r="BU16" s="62">
        <v>0.2</v>
      </c>
      <c r="BV16" s="62" t="s">
        <v>171</v>
      </c>
      <c r="BW16" s="62">
        <v>0.01</v>
      </c>
      <c r="BX16" s="62" t="s">
        <v>171</v>
      </c>
      <c r="BY16" s="62">
        <v>5.0000000000000001E-3</v>
      </c>
      <c r="BZ16" s="62" t="s">
        <v>171</v>
      </c>
      <c r="CA16" s="62">
        <v>0.02</v>
      </c>
      <c r="CB16" s="62" t="s">
        <v>171</v>
      </c>
      <c r="CC16" s="62">
        <v>0.02</v>
      </c>
      <c r="CD16" s="62" t="s">
        <v>171</v>
      </c>
      <c r="CE16" s="62">
        <v>8.0000000000000002E-3</v>
      </c>
      <c r="CF16" s="62" t="s">
        <v>171</v>
      </c>
      <c r="CG16" s="62">
        <v>3.9E-2</v>
      </c>
      <c r="CH16" s="62" t="s">
        <v>171</v>
      </c>
      <c r="CI16" s="62">
        <v>1E-3</v>
      </c>
      <c r="CJ16" s="62" t="s">
        <v>171</v>
      </c>
      <c r="CK16" s="62">
        <v>0.02</v>
      </c>
      <c r="CL16" s="62" t="s">
        <v>171</v>
      </c>
      <c r="CM16" s="62">
        <v>0.05</v>
      </c>
      <c r="CN16" s="62" t="s">
        <v>171</v>
      </c>
      <c r="CO16" s="62">
        <v>0.05</v>
      </c>
      <c r="CP16" s="62" t="s">
        <v>171</v>
      </c>
      <c r="CQ16" s="62">
        <v>0.02</v>
      </c>
      <c r="CR16" s="62" t="s">
        <v>171</v>
      </c>
      <c r="CS16" s="62">
        <v>9.5000000000000001E-2</v>
      </c>
      <c r="CT16" s="62" t="s">
        <v>171</v>
      </c>
      <c r="CU16" s="62">
        <v>0.02</v>
      </c>
      <c r="CV16" s="62" t="s">
        <v>171</v>
      </c>
      <c r="CW16" s="62">
        <v>0.02</v>
      </c>
      <c r="CX16" s="62" t="s">
        <v>171</v>
      </c>
      <c r="CY16" s="62">
        <v>0.01</v>
      </c>
      <c r="CZ16" s="62" t="s">
        <v>171</v>
      </c>
      <c r="DA16" s="62">
        <v>0.02</v>
      </c>
      <c r="DB16" s="62" t="s">
        <v>171</v>
      </c>
      <c r="DC16" s="62">
        <v>0.05</v>
      </c>
      <c r="DD16" s="62" t="s">
        <v>171</v>
      </c>
      <c r="DE16" s="62">
        <v>0.05</v>
      </c>
      <c r="DF16" s="62" t="s">
        <v>171</v>
      </c>
      <c r="DG16" s="62">
        <v>0.49299999999999999</v>
      </c>
      <c r="DH16" s="62" t="s">
        <v>171</v>
      </c>
      <c r="DI16" s="62">
        <v>0.02</v>
      </c>
      <c r="DJ16" s="62" t="s">
        <v>171</v>
      </c>
      <c r="DK16" s="62">
        <v>78.364000000000004</v>
      </c>
      <c r="DL16" s="62" t="s">
        <v>171</v>
      </c>
      <c r="DM16" s="62">
        <v>31.597000000000001</v>
      </c>
      <c r="DN16" s="62" t="s">
        <v>171</v>
      </c>
      <c r="DO16" s="62">
        <v>27.93</v>
      </c>
      <c r="DP16" s="62" t="s">
        <v>171</v>
      </c>
      <c r="DQ16" s="62">
        <v>3.7999999999999999E-2</v>
      </c>
      <c r="DR16" s="62" t="s">
        <v>171</v>
      </c>
      <c r="DS16" s="143"/>
      <c r="DT16" s="143"/>
      <c r="DU16" s="143"/>
      <c r="DV16" s="143"/>
      <c r="DW16" s="143"/>
      <c r="DX16" s="143"/>
      <c r="DY16" s="20"/>
    </row>
    <row r="17" spans="1:129" x14ac:dyDescent="0.2">
      <c r="A17" s="74">
        <v>4</v>
      </c>
      <c r="B17" s="74"/>
      <c r="C17" s="62">
        <v>21674</v>
      </c>
      <c r="D17" s="62"/>
      <c r="E17" s="62"/>
      <c r="F17" s="62"/>
      <c r="G17" s="62"/>
      <c r="H17" s="62"/>
      <c r="I17" s="62"/>
      <c r="J17" s="62"/>
      <c r="K17" s="62">
        <v>7.7</v>
      </c>
      <c r="L17" s="62"/>
      <c r="M17" s="62">
        <v>7.6</v>
      </c>
      <c r="N17" s="62" t="s">
        <v>167</v>
      </c>
      <c r="O17" s="62">
        <v>3.9</v>
      </c>
      <c r="P17" s="62"/>
      <c r="Q17" s="62"/>
      <c r="R17" s="62"/>
      <c r="S17" s="62">
        <v>3.2</v>
      </c>
      <c r="T17" s="62"/>
      <c r="U17" s="62">
        <v>0.87</v>
      </c>
      <c r="V17" s="62" t="s">
        <v>167</v>
      </c>
      <c r="W17" s="62">
        <v>2</v>
      </c>
      <c r="X17" s="62" t="s">
        <v>167</v>
      </c>
      <c r="Y17" s="62"/>
      <c r="Z17" s="62"/>
      <c r="AA17" s="62">
        <v>18</v>
      </c>
      <c r="AB17" s="62" t="s">
        <v>167</v>
      </c>
      <c r="AC17" s="62"/>
      <c r="AD17" s="62"/>
      <c r="AE17" s="62"/>
      <c r="AF17" s="62"/>
      <c r="AG17" s="62">
        <v>0.2</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1.1000000000000001</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21674</v>
      </c>
      <c r="D18" s="62"/>
      <c r="E18" s="62"/>
      <c r="F18" s="62"/>
      <c r="G18" s="62"/>
      <c r="H18" s="62"/>
      <c r="I18" s="62"/>
      <c r="J18" s="62"/>
      <c r="K18" s="62">
        <v>7.7</v>
      </c>
      <c r="L18" s="62"/>
      <c r="M18" s="62"/>
      <c r="N18" s="62"/>
      <c r="O18" s="62">
        <v>3.8</v>
      </c>
      <c r="P18" s="62"/>
      <c r="Q18" s="62"/>
      <c r="R18" s="62"/>
      <c r="S18" s="62">
        <v>3.1</v>
      </c>
      <c r="T18" s="62"/>
      <c r="U18" s="62"/>
      <c r="V18" s="62"/>
      <c r="W18" s="62"/>
      <c r="X18" s="62"/>
      <c r="Y18" s="62"/>
      <c r="Z18" s="62"/>
      <c r="AA18" s="62"/>
      <c r="AB18" s="62"/>
      <c r="AC18" s="62"/>
      <c r="AD18" s="62"/>
      <c r="AE18" s="62"/>
      <c r="AF18" s="62"/>
      <c r="AG18" s="62">
        <v>0.3</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1.1000000000000001</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21674</v>
      </c>
      <c r="D19" s="62"/>
      <c r="E19" s="62"/>
      <c r="F19" s="62"/>
      <c r="G19" s="62"/>
      <c r="H19" s="62"/>
      <c r="I19" s="62"/>
      <c r="J19" s="62"/>
      <c r="K19" s="62">
        <v>7.6</v>
      </c>
      <c r="L19" s="62"/>
      <c r="M19" s="62">
        <v>7.5</v>
      </c>
      <c r="N19" s="62" t="s">
        <v>167</v>
      </c>
      <c r="O19" s="62">
        <v>4.5999999999999996</v>
      </c>
      <c r="P19" s="62"/>
      <c r="Q19" s="62"/>
      <c r="R19" s="62"/>
      <c r="S19" s="62">
        <v>3.3</v>
      </c>
      <c r="T19" s="62"/>
      <c r="U19" s="62">
        <v>1.1000000000000001</v>
      </c>
      <c r="V19" s="62" t="s">
        <v>167</v>
      </c>
      <c r="W19" s="62">
        <v>4.0999999999999996</v>
      </c>
      <c r="X19" s="62" t="s">
        <v>167</v>
      </c>
      <c r="Y19" s="62"/>
      <c r="Z19" s="62"/>
      <c r="AA19" s="62"/>
      <c r="AB19" s="62"/>
      <c r="AC19" s="62"/>
      <c r="AD19" s="62"/>
      <c r="AE19" s="62">
        <v>11.55</v>
      </c>
      <c r="AF19" s="62" t="s">
        <v>167</v>
      </c>
      <c r="AG19" s="62">
        <v>0.2</v>
      </c>
      <c r="AH19" s="62"/>
      <c r="AI19" s="62">
        <v>0.5</v>
      </c>
      <c r="AJ19" s="62" t="s">
        <v>167</v>
      </c>
      <c r="AK19" s="62">
        <v>3.98</v>
      </c>
      <c r="AL19" s="62" t="s">
        <v>171</v>
      </c>
      <c r="AM19" s="62">
        <v>7.0000000000000007E-2</v>
      </c>
      <c r="AN19" s="62" t="s">
        <v>167</v>
      </c>
      <c r="AO19" s="62">
        <v>7.5</v>
      </c>
      <c r="AP19" s="62" t="s">
        <v>167</v>
      </c>
      <c r="AQ19" s="62">
        <v>0.9</v>
      </c>
      <c r="AR19" s="62" t="s">
        <v>167</v>
      </c>
      <c r="AS19" s="62">
        <v>69</v>
      </c>
      <c r="AT19" s="62" t="s">
        <v>171</v>
      </c>
      <c r="AU19" s="62">
        <v>34</v>
      </c>
      <c r="AV19" s="62" t="s">
        <v>171</v>
      </c>
      <c r="AW19" s="62"/>
      <c r="AX19" s="62"/>
      <c r="AY19" s="62"/>
      <c r="AZ19" s="62"/>
      <c r="BA19" s="62"/>
      <c r="BB19" s="62"/>
      <c r="BC19" s="62"/>
      <c r="BD19" s="62"/>
      <c r="BE19" s="62"/>
      <c r="BF19" s="62"/>
      <c r="BG19" s="62"/>
      <c r="BH19" s="62"/>
      <c r="BI19" s="62"/>
      <c r="BJ19" s="62"/>
      <c r="BK19" s="62"/>
      <c r="BL19" s="62"/>
      <c r="BM19" s="62">
        <v>1.1000000000000001</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21674</v>
      </c>
      <c r="D20" s="62"/>
      <c r="E20" s="62"/>
      <c r="F20" s="62"/>
      <c r="G20" s="62"/>
      <c r="H20" s="62"/>
      <c r="I20" s="62"/>
      <c r="J20" s="62"/>
      <c r="K20" s="62">
        <v>7.6</v>
      </c>
      <c r="L20" s="62"/>
      <c r="M20" s="62">
        <v>7.6</v>
      </c>
      <c r="N20" s="62" t="s">
        <v>167</v>
      </c>
      <c r="O20" s="62">
        <v>4.5</v>
      </c>
      <c r="P20" s="62"/>
      <c r="Q20" s="62"/>
      <c r="R20" s="62"/>
      <c r="S20" s="62">
        <v>3.2</v>
      </c>
      <c r="T20" s="62"/>
      <c r="U20" s="62">
        <v>1.3</v>
      </c>
      <c r="V20" s="62" t="s">
        <v>167</v>
      </c>
      <c r="W20" s="62">
        <v>2</v>
      </c>
      <c r="X20" s="62" t="s">
        <v>167</v>
      </c>
      <c r="Y20" s="62">
        <v>1.7</v>
      </c>
      <c r="Z20" s="62" t="s">
        <v>167</v>
      </c>
      <c r="AA20" s="62">
        <v>21</v>
      </c>
      <c r="AB20" s="62" t="s">
        <v>167</v>
      </c>
      <c r="AC20" s="62"/>
      <c r="AD20" s="62"/>
      <c r="AE20" s="62"/>
      <c r="AF20" s="62"/>
      <c r="AG20" s="62">
        <v>0.3</v>
      </c>
      <c r="AH20" s="62"/>
      <c r="AI20" s="62"/>
      <c r="AJ20" s="62"/>
      <c r="AK20" s="62"/>
      <c r="AL20" s="62"/>
      <c r="AM20" s="62"/>
      <c r="AN20" s="62"/>
      <c r="AO20" s="62"/>
      <c r="AP20" s="62"/>
      <c r="AQ20" s="62"/>
      <c r="AR20" s="62"/>
      <c r="AS20" s="62">
        <v>66.7</v>
      </c>
      <c r="AT20" s="62" t="s">
        <v>167</v>
      </c>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21674</v>
      </c>
      <c r="D21" s="62"/>
      <c r="E21" s="62"/>
      <c r="F21" s="62"/>
      <c r="G21" s="62"/>
      <c r="H21" s="62"/>
      <c r="I21" s="62"/>
      <c r="J21" s="62"/>
      <c r="K21" s="62">
        <v>7.5</v>
      </c>
      <c r="L21" s="62"/>
      <c r="M21" s="62"/>
      <c r="N21" s="62"/>
      <c r="O21" s="62">
        <v>5.0999999999999996</v>
      </c>
      <c r="P21" s="62"/>
      <c r="Q21" s="62"/>
      <c r="R21" s="62"/>
      <c r="S21" s="62">
        <v>3.1</v>
      </c>
      <c r="T21" s="62"/>
      <c r="U21" s="62"/>
      <c r="V21" s="62"/>
      <c r="W21" s="62"/>
      <c r="X21" s="62"/>
      <c r="Y21" s="62"/>
      <c r="Z21" s="62"/>
      <c r="AA21" s="62"/>
      <c r="AB21" s="62"/>
      <c r="AC21" s="62"/>
      <c r="AD21" s="62"/>
      <c r="AE21" s="62"/>
      <c r="AF21" s="62"/>
      <c r="AG21" s="62">
        <v>0.4</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21674</v>
      </c>
      <c r="D22" s="62"/>
      <c r="E22" s="62"/>
      <c r="F22" s="62"/>
      <c r="G22" s="62"/>
      <c r="H22" s="62"/>
      <c r="I22" s="62"/>
      <c r="J22" s="62"/>
      <c r="K22" s="62">
        <v>7.6</v>
      </c>
      <c r="L22" s="62"/>
      <c r="M22" s="62"/>
      <c r="N22" s="62"/>
      <c r="O22" s="62">
        <v>4.5</v>
      </c>
      <c r="P22" s="62"/>
      <c r="Q22" s="62"/>
      <c r="R22" s="62"/>
      <c r="S22" s="62">
        <v>3.5</v>
      </c>
      <c r="T22" s="62"/>
      <c r="U22" s="62"/>
      <c r="V22" s="62"/>
      <c r="W22" s="62"/>
      <c r="X22" s="62"/>
      <c r="Y22" s="62"/>
      <c r="Z22" s="62"/>
      <c r="AA22" s="62"/>
      <c r="AB22" s="62"/>
      <c r="AC22" s="62"/>
      <c r="AD22" s="62"/>
      <c r="AE22" s="62"/>
      <c r="AF22" s="62"/>
      <c r="AG22" s="62">
        <v>0.4</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21674</v>
      </c>
      <c r="D23" s="62"/>
      <c r="E23" s="62"/>
      <c r="F23" s="62"/>
      <c r="G23" s="62"/>
      <c r="H23" s="62"/>
      <c r="I23" s="62"/>
      <c r="J23" s="62"/>
      <c r="K23" s="62">
        <v>7.5</v>
      </c>
      <c r="L23" s="62"/>
      <c r="M23" s="62">
        <v>7.5</v>
      </c>
      <c r="N23" s="62" t="s">
        <v>167</v>
      </c>
      <c r="O23" s="62">
        <v>4.3</v>
      </c>
      <c r="P23" s="62"/>
      <c r="Q23" s="62"/>
      <c r="R23" s="62"/>
      <c r="S23" s="62">
        <v>3.3</v>
      </c>
      <c r="T23" s="62"/>
      <c r="U23" s="62">
        <v>1.6</v>
      </c>
      <c r="V23" s="62" t="s">
        <v>167</v>
      </c>
      <c r="W23" s="62">
        <v>4.3</v>
      </c>
      <c r="X23" s="62" t="s">
        <v>167</v>
      </c>
      <c r="Y23" s="62">
        <v>2.4</v>
      </c>
      <c r="Z23" s="62" t="s">
        <v>167</v>
      </c>
      <c r="AA23" s="62"/>
      <c r="AB23" s="62"/>
      <c r="AC23" s="62"/>
      <c r="AD23" s="62"/>
      <c r="AE23" s="62"/>
      <c r="AF23" s="62"/>
      <c r="AG23" s="62">
        <v>0.3</v>
      </c>
      <c r="AH23" s="62"/>
      <c r="AI23" s="62"/>
      <c r="AJ23" s="62"/>
      <c r="AK23" s="62"/>
      <c r="AL23" s="62"/>
      <c r="AM23" s="62"/>
      <c r="AN23" s="62"/>
      <c r="AO23" s="62"/>
      <c r="AP23" s="62"/>
      <c r="AQ23" s="62"/>
      <c r="AR23" s="62"/>
      <c r="AS23" s="62">
        <v>64</v>
      </c>
      <c r="AT23" s="62" t="s">
        <v>167</v>
      </c>
      <c r="AU23" s="62"/>
      <c r="AV23" s="62"/>
      <c r="AW23" s="62"/>
      <c r="AX23" s="62"/>
      <c r="AY23" s="62"/>
      <c r="AZ23" s="62"/>
      <c r="BA23" s="62"/>
      <c r="BB23" s="62"/>
      <c r="BC23" s="62"/>
      <c r="BD23" s="62"/>
      <c r="BE23" s="62"/>
      <c r="BF23" s="62"/>
      <c r="BG23" s="62"/>
      <c r="BH23" s="62"/>
      <c r="BI23" s="62"/>
      <c r="BJ23" s="62"/>
      <c r="BK23" s="62"/>
      <c r="BL23" s="62"/>
      <c r="BM23" s="62">
        <v>1</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21674</v>
      </c>
      <c r="D24" s="62"/>
      <c r="E24" s="62"/>
      <c r="F24" s="62"/>
      <c r="G24" s="62"/>
      <c r="H24" s="62"/>
      <c r="I24" s="62"/>
      <c r="J24" s="62"/>
      <c r="K24" s="62">
        <v>7.6</v>
      </c>
      <c r="L24" s="62"/>
      <c r="M24" s="62"/>
      <c r="N24" s="62"/>
      <c r="O24" s="62">
        <v>3.9</v>
      </c>
      <c r="P24" s="62"/>
      <c r="Q24" s="62"/>
      <c r="R24" s="62"/>
      <c r="S24" s="62">
        <v>3.3</v>
      </c>
      <c r="T24" s="62"/>
      <c r="U24" s="62"/>
      <c r="V24" s="62"/>
      <c r="W24" s="62"/>
      <c r="X24" s="62"/>
      <c r="Y24" s="62"/>
      <c r="Z24" s="62"/>
      <c r="AA24" s="62"/>
      <c r="AB24" s="62"/>
      <c r="AC24" s="62"/>
      <c r="AD24" s="62"/>
      <c r="AE24" s="62"/>
      <c r="AF24" s="62"/>
      <c r="AG24" s="62">
        <v>0.3</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1.1000000000000001</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21674</v>
      </c>
      <c r="D25" s="62"/>
      <c r="E25" s="62"/>
      <c r="F25" s="62"/>
      <c r="G25" s="62"/>
      <c r="H25" s="62"/>
      <c r="I25" s="62"/>
      <c r="J25" s="62"/>
      <c r="K25" s="62">
        <v>7.6</v>
      </c>
      <c r="L25" s="62"/>
      <c r="M25" s="62"/>
      <c r="N25" s="62"/>
      <c r="O25" s="62">
        <v>5.6</v>
      </c>
      <c r="P25" s="62"/>
      <c r="Q25" s="62"/>
      <c r="R25" s="62"/>
      <c r="S25" s="62">
        <v>3.2</v>
      </c>
      <c r="T25" s="62"/>
      <c r="U25" s="62"/>
      <c r="V25" s="62"/>
      <c r="W25" s="62"/>
      <c r="X25" s="62"/>
      <c r="Y25" s="62"/>
      <c r="Z25" s="62"/>
      <c r="AA25" s="62"/>
      <c r="AB25" s="62"/>
      <c r="AC25" s="62"/>
      <c r="AD25" s="62"/>
      <c r="AE25" s="62"/>
      <c r="AF25" s="62"/>
      <c r="AG25" s="62">
        <v>0.3</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21674</v>
      </c>
      <c r="D26" s="62"/>
      <c r="E26" s="62"/>
      <c r="F26" s="62"/>
      <c r="G26" s="62"/>
      <c r="H26" s="62"/>
      <c r="I26" s="62"/>
      <c r="J26" s="62"/>
      <c r="K26" s="62">
        <v>7.5</v>
      </c>
      <c r="L26" s="62"/>
      <c r="M26" s="62"/>
      <c r="N26" s="62"/>
      <c r="O26" s="62">
        <v>4.5</v>
      </c>
      <c r="P26" s="62"/>
      <c r="Q26" s="62"/>
      <c r="R26" s="62"/>
      <c r="S26" s="62">
        <v>3.2</v>
      </c>
      <c r="T26" s="62"/>
      <c r="U26" s="62"/>
      <c r="V26" s="62"/>
      <c r="W26" s="62"/>
      <c r="X26" s="62"/>
      <c r="Y26" s="62"/>
      <c r="Z26" s="62"/>
      <c r="AA26" s="62"/>
      <c r="AB26" s="62"/>
      <c r="AC26" s="62"/>
      <c r="AD26" s="62"/>
      <c r="AE26" s="62"/>
      <c r="AF26" s="62"/>
      <c r="AG26" s="62">
        <v>0.3</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1.1000000000000001</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21674</v>
      </c>
      <c r="D27" s="62"/>
      <c r="E27" s="62"/>
      <c r="F27" s="62"/>
      <c r="G27" s="62"/>
      <c r="H27" s="62"/>
      <c r="I27" s="62"/>
      <c r="J27" s="62"/>
      <c r="K27" s="62">
        <v>7.5</v>
      </c>
      <c r="L27" s="62"/>
      <c r="M27" s="62"/>
      <c r="N27" s="62"/>
      <c r="O27" s="62">
        <v>4.3</v>
      </c>
      <c r="P27" s="62"/>
      <c r="Q27" s="62"/>
      <c r="R27" s="62"/>
      <c r="S27" s="62">
        <v>3.1</v>
      </c>
      <c r="T27" s="62"/>
      <c r="U27" s="62"/>
      <c r="V27" s="62"/>
      <c r="W27" s="62"/>
      <c r="X27" s="62"/>
      <c r="Y27" s="62"/>
      <c r="Z27" s="62"/>
      <c r="AA27" s="62"/>
      <c r="AB27" s="62"/>
      <c r="AC27" s="62"/>
      <c r="AD27" s="62"/>
      <c r="AE27" s="62"/>
      <c r="AF27" s="62"/>
      <c r="AG27" s="62">
        <v>0.2</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1.1000000000000001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21674</v>
      </c>
      <c r="D28" s="62"/>
      <c r="E28" s="62"/>
      <c r="F28" s="62"/>
      <c r="G28" s="62"/>
      <c r="H28" s="62"/>
      <c r="I28" s="62"/>
      <c r="J28" s="62"/>
      <c r="K28" s="62">
        <v>7.7</v>
      </c>
      <c r="L28" s="62"/>
      <c r="M28" s="62"/>
      <c r="N28" s="62"/>
      <c r="O28" s="62">
        <v>3.9</v>
      </c>
      <c r="P28" s="62"/>
      <c r="Q28" s="62"/>
      <c r="R28" s="62"/>
      <c r="S28" s="62">
        <v>3.1</v>
      </c>
      <c r="T28" s="62"/>
      <c r="U28" s="62">
        <v>1.9</v>
      </c>
      <c r="V28" s="62" t="s">
        <v>167</v>
      </c>
      <c r="W28" s="62">
        <v>4.2</v>
      </c>
      <c r="X28" s="62" t="s">
        <v>167</v>
      </c>
      <c r="Y28" s="62"/>
      <c r="Z28" s="62"/>
      <c r="AA28" s="62"/>
      <c r="AB28" s="62"/>
      <c r="AC28" s="62"/>
      <c r="AD28" s="62"/>
      <c r="AE28" s="62">
        <v>12.24</v>
      </c>
      <c r="AF28" s="62" t="s">
        <v>167</v>
      </c>
      <c r="AG28" s="62">
        <v>0.4</v>
      </c>
      <c r="AH28" s="62"/>
      <c r="AI28" s="62">
        <v>0.7</v>
      </c>
      <c r="AJ28" s="62" t="s">
        <v>167</v>
      </c>
      <c r="AK28" s="62">
        <v>2.48</v>
      </c>
      <c r="AL28" s="62" t="s">
        <v>171</v>
      </c>
      <c r="AM28" s="62">
        <v>0.06</v>
      </c>
      <c r="AN28" s="62" t="s">
        <v>167</v>
      </c>
      <c r="AO28" s="62">
        <v>9.6999999999999993</v>
      </c>
      <c r="AP28" s="62" t="s">
        <v>167</v>
      </c>
      <c r="AQ28" s="62">
        <v>0.5</v>
      </c>
      <c r="AR28" s="62" t="s">
        <v>167</v>
      </c>
      <c r="AS28" s="62">
        <v>68</v>
      </c>
      <c r="AT28" s="62" t="s">
        <v>171</v>
      </c>
      <c r="AU28" s="62">
        <v>130</v>
      </c>
      <c r="AV28" s="62" t="s">
        <v>171</v>
      </c>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21674</v>
      </c>
      <c r="D29" s="62"/>
      <c r="E29" s="62"/>
      <c r="F29" s="62"/>
      <c r="G29" s="62"/>
      <c r="H29" s="62"/>
      <c r="I29" s="62"/>
      <c r="J29" s="62"/>
      <c r="K29" s="62">
        <v>7.6</v>
      </c>
      <c r="L29" s="62"/>
      <c r="M29" s="62">
        <v>7.6</v>
      </c>
      <c r="N29" s="62" t="s">
        <v>167</v>
      </c>
      <c r="O29" s="62">
        <v>3.8</v>
      </c>
      <c r="P29" s="62"/>
      <c r="Q29" s="62"/>
      <c r="R29" s="62"/>
      <c r="S29" s="62">
        <v>3.2</v>
      </c>
      <c r="T29" s="62"/>
      <c r="U29" s="62">
        <v>1.3</v>
      </c>
      <c r="V29" s="62" t="s">
        <v>167</v>
      </c>
      <c r="W29" s="62">
        <v>1.5</v>
      </c>
      <c r="X29" s="62" t="s">
        <v>167</v>
      </c>
      <c r="Y29" s="62">
        <v>2.5</v>
      </c>
      <c r="Z29" s="62" t="s">
        <v>167</v>
      </c>
      <c r="AA29" s="62">
        <v>15</v>
      </c>
      <c r="AB29" s="62" t="s">
        <v>167</v>
      </c>
      <c r="AC29" s="62"/>
      <c r="AD29" s="62"/>
      <c r="AE29" s="62"/>
      <c r="AF29" s="62"/>
      <c r="AG29" s="62">
        <v>0.4</v>
      </c>
      <c r="AH29" s="62"/>
      <c r="AI29" s="62"/>
      <c r="AJ29" s="62"/>
      <c r="AK29" s="62"/>
      <c r="AL29" s="62"/>
      <c r="AM29" s="62"/>
      <c r="AN29" s="62"/>
      <c r="AO29" s="62"/>
      <c r="AP29" s="62"/>
      <c r="AQ29" s="62"/>
      <c r="AR29" s="62"/>
      <c r="AS29" s="62">
        <v>65</v>
      </c>
      <c r="AT29" s="62" t="s">
        <v>167</v>
      </c>
      <c r="AU29" s="62"/>
      <c r="AV29" s="62"/>
      <c r="AW29" s="62"/>
      <c r="AX29" s="62"/>
      <c r="AY29" s="62"/>
      <c r="AZ29" s="62"/>
      <c r="BA29" s="62"/>
      <c r="BB29" s="62"/>
      <c r="BC29" s="62"/>
      <c r="BD29" s="62"/>
      <c r="BE29" s="62"/>
      <c r="BF29" s="62"/>
      <c r="BG29" s="62"/>
      <c r="BH29" s="62"/>
      <c r="BI29" s="62"/>
      <c r="BJ29" s="62"/>
      <c r="BK29" s="62"/>
      <c r="BL29" s="62"/>
      <c r="BM29" s="62">
        <v>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21674</v>
      </c>
      <c r="D30" s="62"/>
      <c r="E30" s="62"/>
      <c r="F30" s="62"/>
      <c r="G30" s="62"/>
      <c r="H30" s="62"/>
      <c r="I30" s="62"/>
      <c r="J30" s="62"/>
      <c r="K30" s="62">
        <v>7.6</v>
      </c>
      <c r="L30" s="62"/>
      <c r="M30" s="62"/>
      <c r="N30" s="62"/>
      <c r="O30" s="62">
        <v>4.2</v>
      </c>
      <c r="P30" s="62"/>
      <c r="Q30" s="62"/>
      <c r="R30" s="62"/>
      <c r="S30" s="62">
        <v>3.3</v>
      </c>
      <c r="T30" s="62"/>
      <c r="U30" s="62"/>
      <c r="V30" s="62"/>
      <c r="W30" s="62"/>
      <c r="X30" s="62"/>
      <c r="Y30" s="62"/>
      <c r="Z30" s="62"/>
      <c r="AA30" s="62"/>
      <c r="AB30" s="62"/>
      <c r="AC30" s="62"/>
      <c r="AD30" s="62"/>
      <c r="AE30" s="62"/>
      <c r="AF30" s="62"/>
      <c r="AG30" s="62">
        <v>0.3</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21674</v>
      </c>
      <c r="D31" s="62"/>
      <c r="E31" s="62"/>
      <c r="F31" s="62"/>
      <c r="G31" s="62"/>
      <c r="H31" s="62"/>
      <c r="I31" s="62"/>
      <c r="J31" s="62"/>
      <c r="K31" s="62">
        <v>7.5</v>
      </c>
      <c r="L31" s="62"/>
      <c r="M31" s="62"/>
      <c r="N31" s="62"/>
      <c r="O31" s="62">
        <v>4.5</v>
      </c>
      <c r="P31" s="62"/>
      <c r="Q31" s="62"/>
      <c r="R31" s="62"/>
      <c r="S31" s="62">
        <v>3.1</v>
      </c>
      <c r="T31" s="62"/>
      <c r="U31" s="62"/>
      <c r="V31" s="62"/>
      <c r="W31" s="62"/>
      <c r="X31" s="62"/>
      <c r="Y31" s="62"/>
      <c r="Z31" s="62"/>
      <c r="AA31" s="62"/>
      <c r="AB31" s="62"/>
      <c r="AC31" s="62"/>
      <c r="AD31" s="62"/>
      <c r="AE31" s="62"/>
      <c r="AF31" s="62"/>
      <c r="AG31" s="62">
        <v>0.3</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21674</v>
      </c>
      <c r="D32" s="62"/>
      <c r="E32" s="62"/>
      <c r="F32" s="62"/>
      <c r="G32" s="62"/>
      <c r="H32" s="62"/>
      <c r="I32" s="62"/>
      <c r="J32" s="62"/>
      <c r="K32" s="62">
        <v>7.5</v>
      </c>
      <c r="L32" s="62"/>
      <c r="M32" s="62"/>
      <c r="N32" s="62"/>
      <c r="O32" s="62">
        <v>5.6</v>
      </c>
      <c r="P32" s="62"/>
      <c r="Q32" s="62"/>
      <c r="R32" s="62"/>
      <c r="S32" s="62">
        <v>3.2</v>
      </c>
      <c r="T32" s="62"/>
      <c r="U32" s="62"/>
      <c r="V32" s="62"/>
      <c r="W32" s="62"/>
      <c r="X32" s="62"/>
      <c r="Y32" s="62"/>
      <c r="Z32" s="62"/>
      <c r="AA32" s="62"/>
      <c r="AB32" s="62"/>
      <c r="AC32" s="62"/>
      <c r="AD32" s="62"/>
      <c r="AE32" s="62"/>
      <c r="AF32" s="62"/>
      <c r="AG32" s="62">
        <v>0.3</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1.1000000000000001</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21674</v>
      </c>
      <c r="D33" s="62"/>
      <c r="E33" s="62"/>
      <c r="F33" s="62"/>
      <c r="G33" s="62"/>
      <c r="H33" s="62"/>
      <c r="I33" s="62"/>
      <c r="J33" s="62"/>
      <c r="K33" s="62">
        <v>7.6</v>
      </c>
      <c r="L33" s="62"/>
      <c r="M33" s="62"/>
      <c r="N33" s="62"/>
      <c r="O33" s="62">
        <v>5.4</v>
      </c>
      <c r="P33" s="62"/>
      <c r="Q33" s="62"/>
      <c r="R33" s="62"/>
      <c r="S33" s="62">
        <v>3.3</v>
      </c>
      <c r="T33" s="62"/>
      <c r="U33" s="62"/>
      <c r="V33" s="62"/>
      <c r="W33" s="62"/>
      <c r="X33" s="62"/>
      <c r="Y33" s="62"/>
      <c r="Z33" s="62"/>
      <c r="AA33" s="62"/>
      <c r="AB33" s="62"/>
      <c r="AC33" s="62"/>
      <c r="AD33" s="62"/>
      <c r="AE33" s="62"/>
      <c r="AF33" s="62"/>
      <c r="AG33" s="62">
        <v>0.4</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1.1000000000000001</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21674</v>
      </c>
      <c r="D34" s="62"/>
      <c r="E34" s="62"/>
      <c r="F34" s="62"/>
      <c r="G34" s="62"/>
      <c r="H34" s="62"/>
      <c r="I34" s="62"/>
      <c r="J34" s="62"/>
      <c r="K34" s="62">
        <v>7.6</v>
      </c>
      <c r="L34" s="62"/>
      <c r="M34" s="62"/>
      <c r="N34" s="62"/>
      <c r="O34" s="62">
        <v>4.3</v>
      </c>
      <c r="P34" s="62"/>
      <c r="Q34" s="62"/>
      <c r="R34" s="62"/>
      <c r="S34" s="62">
        <v>3.3</v>
      </c>
      <c r="T34" s="62"/>
      <c r="U34" s="62"/>
      <c r="V34" s="62"/>
      <c r="W34" s="62"/>
      <c r="X34" s="62"/>
      <c r="Y34" s="62"/>
      <c r="Z34" s="62"/>
      <c r="AA34" s="62"/>
      <c r="AB34" s="62"/>
      <c r="AC34" s="62"/>
      <c r="AD34" s="62"/>
      <c r="AE34" s="62"/>
      <c r="AF34" s="62"/>
      <c r="AG34" s="62">
        <v>0.3</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1.1000000000000001</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21674</v>
      </c>
      <c r="D35" s="62"/>
      <c r="E35" s="62"/>
      <c r="F35" s="62"/>
      <c r="G35" s="62"/>
      <c r="H35" s="62"/>
      <c r="I35" s="62"/>
      <c r="J35" s="62"/>
      <c r="K35" s="62">
        <v>7.6</v>
      </c>
      <c r="L35" s="62"/>
      <c r="M35" s="62"/>
      <c r="N35" s="62"/>
      <c r="O35" s="62">
        <v>4.0999999999999996</v>
      </c>
      <c r="P35" s="62"/>
      <c r="Q35" s="62"/>
      <c r="R35" s="62"/>
      <c r="S35" s="62">
        <v>3.1</v>
      </c>
      <c r="T35" s="62"/>
      <c r="U35" s="62">
        <v>1.1000000000000001</v>
      </c>
      <c r="V35" s="62" t="s">
        <v>167</v>
      </c>
      <c r="W35" s="62">
        <v>3.6</v>
      </c>
      <c r="X35" s="62" t="s">
        <v>167</v>
      </c>
      <c r="Y35" s="62"/>
      <c r="Z35" s="62"/>
      <c r="AA35" s="62"/>
      <c r="AB35" s="62"/>
      <c r="AC35" s="62"/>
      <c r="AD35" s="62"/>
      <c r="AE35" s="62">
        <v>13.24</v>
      </c>
      <c r="AF35" s="62" t="s">
        <v>167</v>
      </c>
      <c r="AG35" s="62">
        <v>0.3</v>
      </c>
      <c r="AH35" s="62"/>
      <c r="AI35" s="62">
        <v>0.5</v>
      </c>
      <c r="AJ35" s="62" t="s">
        <v>167</v>
      </c>
      <c r="AK35" s="62">
        <v>3.7</v>
      </c>
      <c r="AL35" s="62" t="s">
        <v>171</v>
      </c>
      <c r="AM35" s="62">
        <v>0.04</v>
      </c>
      <c r="AN35" s="62" t="s">
        <v>167</v>
      </c>
      <c r="AO35" s="62">
        <v>9.5</v>
      </c>
      <c r="AP35" s="62" t="s">
        <v>167</v>
      </c>
      <c r="AQ35" s="62">
        <v>0.3</v>
      </c>
      <c r="AR35" s="62" t="s">
        <v>167</v>
      </c>
      <c r="AS35" s="62">
        <v>69</v>
      </c>
      <c r="AT35" s="62" t="s">
        <v>171</v>
      </c>
      <c r="AU35" s="62">
        <v>33</v>
      </c>
      <c r="AV35" s="62" t="s">
        <v>171</v>
      </c>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21674</v>
      </c>
      <c r="D36" s="62"/>
      <c r="E36" s="62"/>
      <c r="F36" s="62"/>
      <c r="G36" s="62"/>
      <c r="H36" s="62"/>
      <c r="I36" s="62"/>
      <c r="J36" s="62"/>
      <c r="K36" s="62">
        <v>7.7</v>
      </c>
      <c r="L36" s="62"/>
      <c r="M36" s="62">
        <v>7.6</v>
      </c>
      <c r="N36" s="62" t="s">
        <v>167</v>
      </c>
      <c r="O36" s="62">
        <v>3.9</v>
      </c>
      <c r="P36" s="62"/>
      <c r="Q36" s="62"/>
      <c r="R36" s="62"/>
      <c r="S36" s="62">
        <v>3.2</v>
      </c>
      <c r="T36" s="62"/>
      <c r="U36" s="62">
        <v>1.3</v>
      </c>
      <c r="V36" s="62" t="s">
        <v>167</v>
      </c>
      <c r="W36" s="62">
        <v>2.2999999999999998</v>
      </c>
      <c r="X36" s="62" t="s">
        <v>167</v>
      </c>
      <c r="Y36" s="62">
        <v>1</v>
      </c>
      <c r="Z36" s="62" t="s">
        <v>167</v>
      </c>
      <c r="AA36" s="62">
        <v>19</v>
      </c>
      <c r="AB36" s="62" t="s">
        <v>167</v>
      </c>
      <c r="AC36" s="62"/>
      <c r="AD36" s="62"/>
      <c r="AE36" s="62"/>
      <c r="AF36" s="62"/>
      <c r="AG36" s="62">
        <v>0.3</v>
      </c>
      <c r="AH36" s="62"/>
      <c r="AI36" s="62"/>
      <c r="AJ36" s="62"/>
      <c r="AK36" s="62"/>
      <c r="AL36" s="62"/>
      <c r="AM36" s="62"/>
      <c r="AN36" s="62"/>
      <c r="AO36" s="62"/>
      <c r="AP36" s="62"/>
      <c r="AQ36" s="62"/>
      <c r="AR36" s="62"/>
      <c r="AS36" s="62">
        <v>67</v>
      </c>
      <c r="AT36" s="62" t="s">
        <v>167</v>
      </c>
      <c r="AU36" s="62"/>
      <c r="AV36" s="62"/>
      <c r="AW36" s="62"/>
      <c r="AX36" s="62"/>
      <c r="AY36" s="62"/>
      <c r="AZ36" s="62"/>
      <c r="BA36" s="62"/>
      <c r="BB36" s="62"/>
      <c r="BC36" s="62"/>
      <c r="BD36" s="62"/>
      <c r="BE36" s="62"/>
      <c r="BF36" s="62"/>
      <c r="BG36" s="62"/>
      <c r="BH36" s="62"/>
      <c r="BI36" s="62"/>
      <c r="BJ36" s="62"/>
      <c r="BK36" s="62"/>
      <c r="BL36" s="62"/>
      <c r="BM36" s="62">
        <v>1.1000000000000001</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21674</v>
      </c>
      <c r="D37" s="62"/>
      <c r="E37" s="62"/>
      <c r="F37" s="62"/>
      <c r="G37" s="62"/>
      <c r="H37" s="62"/>
      <c r="I37" s="62"/>
      <c r="J37" s="62"/>
      <c r="K37" s="62">
        <v>7.7</v>
      </c>
      <c r="L37" s="62"/>
      <c r="M37" s="62">
        <v>7.7</v>
      </c>
      <c r="N37" s="62" t="s">
        <v>167</v>
      </c>
      <c r="O37" s="62">
        <v>3.9</v>
      </c>
      <c r="P37" s="62"/>
      <c r="Q37" s="62"/>
      <c r="R37" s="62"/>
      <c r="S37" s="62">
        <v>3.1</v>
      </c>
      <c r="T37" s="62"/>
      <c r="U37" s="62">
        <v>1.4</v>
      </c>
      <c r="V37" s="62" t="s">
        <v>167</v>
      </c>
      <c r="W37" s="62">
        <v>1.3</v>
      </c>
      <c r="X37" s="62" t="s">
        <v>167</v>
      </c>
      <c r="Y37" s="62">
        <v>3.2</v>
      </c>
      <c r="Z37" s="62" t="s">
        <v>167</v>
      </c>
      <c r="AA37" s="62">
        <v>17</v>
      </c>
      <c r="AB37" s="62" t="s">
        <v>167</v>
      </c>
      <c r="AC37" s="62"/>
      <c r="AD37" s="62"/>
      <c r="AE37" s="62"/>
      <c r="AF37" s="62"/>
      <c r="AG37" s="62">
        <v>0.3</v>
      </c>
      <c r="AH37" s="62"/>
      <c r="AI37" s="62"/>
      <c r="AJ37" s="62"/>
      <c r="AK37" s="62"/>
      <c r="AL37" s="62"/>
      <c r="AM37" s="62"/>
      <c r="AN37" s="62"/>
      <c r="AO37" s="62"/>
      <c r="AP37" s="62"/>
      <c r="AQ37" s="62"/>
      <c r="AR37" s="62"/>
      <c r="AS37" s="62">
        <v>65.5</v>
      </c>
      <c r="AT37" s="62" t="s">
        <v>167</v>
      </c>
      <c r="AU37" s="62"/>
      <c r="AV37" s="62"/>
      <c r="AW37" s="62"/>
      <c r="AX37" s="62"/>
      <c r="AY37" s="62"/>
      <c r="AZ37" s="62"/>
      <c r="BA37" s="62"/>
      <c r="BB37" s="62"/>
      <c r="BC37" s="62"/>
      <c r="BD37" s="62"/>
      <c r="BE37" s="62"/>
      <c r="BF37" s="62"/>
      <c r="BG37" s="62"/>
      <c r="BH37" s="62"/>
      <c r="BI37" s="62"/>
      <c r="BJ37" s="62"/>
      <c r="BK37" s="62"/>
      <c r="BL37" s="62"/>
      <c r="BM37" s="62">
        <v>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21674</v>
      </c>
      <c r="D38" s="62"/>
      <c r="E38" s="62"/>
      <c r="F38" s="62"/>
      <c r="G38" s="62"/>
      <c r="H38" s="62"/>
      <c r="I38" s="62"/>
      <c r="J38" s="62"/>
      <c r="K38" s="62">
        <v>7.6</v>
      </c>
      <c r="L38" s="62"/>
      <c r="M38" s="62"/>
      <c r="N38" s="62"/>
      <c r="O38" s="62">
        <v>4.5</v>
      </c>
      <c r="P38" s="62"/>
      <c r="Q38" s="62"/>
      <c r="R38" s="62"/>
      <c r="S38" s="62">
        <v>3.2</v>
      </c>
      <c r="T38" s="62"/>
      <c r="U38" s="62">
        <v>0.88</v>
      </c>
      <c r="V38" s="62" t="s">
        <v>167</v>
      </c>
      <c r="W38" s="62">
        <v>3.5</v>
      </c>
      <c r="X38" s="62" t="s">
        <v>167</v>
      </c>
      <c r="Y38" s="62"/>
      <c r="Z38" s="62"/>
      <c r="AA38" s="62">
        <v>15</v>
      </c>
      <c r="AB38" s="62" t="s">
        <v>167</v>
      </c>
      <c r="AC38" s="62"/>
      <c r="AD38" s="62"/>
      <c r="AE38" s="62"/>
      <c r="AF38" s="62"/>
      <c r="AG38" s="62">
        <v>0.2</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1.2</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21674</v>
      </c>
      <c r="D39" s="62"/>
      <c r="E39" s="62"/>
      <c r="F39" s="62"/>
      <c r="G39" s="62"/>
      <c r="H39" s="62"/>
      <c r="I39" s="62"/>
      <c r="J39" s="62"/>
      <c r="K39" s="62">
        <v>7.6</v>
      </c>
      <c r="L39" s="62"/>
      <c r="M39" s="62"/>
      <c r="N39" s="62"/>
      <c r="O39" s="62">
        <v>4.3</v>
      </c>
      <c r="P39" s="62"/>
      <c r="Q39" s="62"/>
      <c r="R39" s="62"/>
      <c r="S39" s="62">
        <v>3.3</v>
      </c>
      <c r="T39" s="62"/>
      <c r="U39" s="62"/>
      <c r="V39" s="62"/>
      <c r="W39" s="62"/>
      <c r="X39" s="62"/>
      <c r="Y39" s="62"/>
      <c r="Z39" s="62"/>
      <c r="AA39" s="62"/>
      <c r="AB39" s="62"/>
      <c r="AC39" s="62"/>
      <c r="AD39" s="62"/>
      <c r="AE39" s="62"/>
      <c r="AF39" s="62"/>
      <c r="AG39" s="62">
        <v>0.4</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1.2</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21674</v>
      </c>
      <c r="D40" s="62"/>
      <c r="E40" s="62"/>
      <c r="F40" s="62"/>
      <c r="G40" s="62"/>
      <c r="H40" s="62"/>
      <c r="I40" s="62"/>
      <c r="J40" s="62"/>
      <c r="K40" s="62">
        <v>7.6</v>
      </c>
      <c r="L40" s="62"/>
      <c r="M40" s="62">
        <v>7.5</v>
      </c>
      <c r="N40" s="62" t="s">
        <v>167</v>
      </c>
      <c r="O40" s="62">
        <v>5.0999999999999996</v>
      </c>
      <c r="P40" s="62"/>
      <c r="Q40" s="62"/>
      <c r="R40" s="62"/>
      <c r="S40" s="62">
        <v>3.1</v>
      </c>
      <c r="T40" s="62"/>
      <c r="U40" s="62">
        <v>1.8</v>
      </c>
      <c r="V40" s="62" t="s">
        <v>167</v>
      </c>
      <c r="W40" s="62">
        <v>2.6</v>
      </c>
      <c r="X40" s="62" t="s">
        <v>167</v>
      </c>
      <c r="Y40" s="62"/>
      <c r="Z40" s="62"/>
      <c r="AA40" s="62"/>
      <c r="AB40" s="62"/>
      <c r="AC40" s="62"/>
      <c r="AD40" s="62"/>
      <c r="AE40" s="62"/>
      <c r="AF40" s="62"/>
      <c r="AG40" s="62">
        <v>0.4</v>
      </c>
      <c r="AH40" s="62"/>
      <c r="AI40" s="62"/>
      <c r="AJ40" s="62"/>
      <c r="AK40" s="62"/>
      <c r="AL40" s="62"/>
      <c r="AM40" s="62"/>
      <c r="AN40" s="62"/>
      <c r="AO40" s="62"/>
      <c r="AP40" s="62"/>
      <c r="AQ40" s="62"/>
      <c r="AR40" s="62"/>
      <c r="AS40" s="62">
        <v>62.5</v>
      </c>
      <c r="AT40" s="62" t="s">
        <v>167</v>
      </c>
      <c r="AU40" s="62"/>
      <c r="AV40" s="62"/>
      <c r="AW40" s="62"/>
      <c r="AX40" s="62"/>
      <c r="AY40" s="62"/>
      <c r="AZ40" s="62"/>
      <c r="BA40" s="62"/>
      <c r="BB40" s="62"/>
      <c r="BC40" s="62"/>
      <c r="BD40" s="62"/>
      <c r="BE40" s="62"/>
      <c r="BF40" s="62"/>
      <c r="BG40" s="62"/>
      <c r="BH40" s="62"/>
      <c r="BI40" s="62"/>
      <c r="BJ40" s="62"/>
      <c r="BK40" s="62"/>
      <c r="BL40" s="62"/>
      <c r="BM40" s="62">
        <v>1.1000000000000001</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21674</v>
      </c>
      <c r="D41" s="62"/>
      <c r="E41" s="62"/>
      <c r="F41" s="62"/>
      <c r="G41" s="62"/>
      <c r="H41" s="62"/>
      <c r="I41" s="62"/>
      <c r="J41" s="62"/>
      <c r="K41" s="62">
        <v>7.7</v>
      </c>
      <c r="L41" s="62"/>
      <c r="M41" s="62">
        <v>7.7</v>
      </c>
      <c r="N41" s="62" t="s">
        <v>167</v>
      </c>
      <c r="O41" s="62">
        <v>4.8</v>
      </c>
      <c r="P41" s="62"/>
      <c r="Q41" s="62"/>
      <c r="R41" s="62"/>
      <c r="S41" s="62">
        <v>3.3</v>
      </c>
      <c r="T41" s="62"/>
      <c r="U41" s="62">
        <v>1.1000000000000001</v>
      </c>
      <c r="V41" s="62" t="s">
        <v>167</v>
      </c>
      <c r="W41" s="62">
        <v>2</v>
      </c>
      <c r="X41" s="62" t="s">
        <v>167</v>
      </c>
      <c r="Y41" s="62"/>
      <c r="Z41" s="62"/>
      <c r="AA41" s="62">
        <v>17</v>
      </c>
      <c r="AB41" s="62" t="s">
        <v>167</v>
      </c>
      <c r="AC41" s="62"/>
      <c r="AD41" s="62"/>
      <c r="AE41" s="62"/>
      <c r="AF41" s="62"/>
      <c r="AG41" s="62">
        <v>0.3</v>
      </c>
      <c r="AH41" s="62"/>
      <c r="AI41" s="62"/>
      <c r="AJ41" s="62"/>
      <c r="AK41" s="62"/>
      <c r="AL41" s="62"/>
      <c r="AM41" s="62"/>
      <c r="AN41" s="62"/>
      <c r="AO41" s="62"/>
      <c r="AP41" s="62"/>
      <c r="AQ41" s="62"/>
      <c r="AR41" s="62"/>
      <c r="AS41" s="62">
        <v>64</v>
      </c>
      <c r="AT41" s="62" t="s">
        <v>167</v>
      </c>
      <c r="AU41" s="62"/>
      <c r="AV41" s="62"/>
      <c r="AW41" s="62"/>
      <c r="AX41" s="62"/>
      <c r="AY41" s="62"/>
      <c r="AZ41" s="62"/>
      <c r="BA41" s="62"/>
      <c r="BB41" s="62"/>
      <c r="BC41" s="62"/>
      <c r="BD41" s="62"/>
      <c r="BE41" s="62"/>
      <c r="BF41" s="62"/>
      <c r="BG41" s="62"/>
      <c r="BH41" s="62"/>
      <c r="BI41" s="62"/>
      <c r="BJ41" s="62"/>
      <c r="BK41" s="62"/>
      <c r="BL41" s="62"/>
      <c r="BM41" s="62">
        <v>1.1000000000000001</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21674</v>
      </c>
      <c r="D42" s="62"/>
      <c r="E42" s="62"/>
      <c r="F42" s="62"/>
      <c r="G42" s="62"/>
      <c r="H42" s="62"/>
      <c r="I42" s="62"/>
      <c r="J42" s="62"/>
      <c r="K42" s="62">
        <v>7.6</v>
      </c>
      <c r="L42" s="62"/>
      <c r="M42" s="62">
        <v>7.6</v>
      </c>
      <c r="N42" s="62" t="s">
        <v>167</v>
      </c>
      <c r="O42" s="62">
        <v>5</v>
      </c>
      <c r="P42" s="62"/>
      <c r="Q42" s="62"/>
      <c r="R42" s="62"/>
      <c r="S42" s="62">
        <v>3.2</v>
      </c>
      <c r="T42" s="62"/>
      <c r="U42" s="62">
        <v>1.3</v>
      </c>
      <c r="V42" s="62" t="s">
        <v>167</v>
      </c>
      <c r="W42" s="62">
        <v>1.6</v>
      </c>
      <c r="X42" s="62" t="s">
        <v>167</v>
      </c>
      <c r="Y42" s="62">
        <v>3</v>
      </c>
      <c r="Z42" s="62" t="s">
        <v>167</v>
      </c>
      <c r="AA42" s="62">
        <v>19</v>
      </c>
      <c r="AB42" s="62" t="s">
        <v>167</v>
      </c>
      <c r="AC42" s="62"/>
      <c r="AD42" s="62"/>
      <c r="AE42" s="62">
        <v>14.31</v>
      </c>
      <c r="AF42" s="62" t="s">
        <v>167</v>
      </c>
      <c r="AG42" s="62">
        <v>0.3</v>
      </c>
      <c r="AH42" s="62"/>
      <c r="AI42" s="62">
        <v>0.8</v>
      </c>
      <c r="AJ42" s="62" t="s">
        <v>167</v>
      </c>
      <c r="AK42" s="62">
        <v>9.8000000000000007</v>
      </c>
      <c r="AL42" s="62" t="s">
        <v>171</v>
      </c>
      <c r="AM42" s="62">
        <v>0.01</v>
      </c>
      <c r="AN42" s="62" t="s">
        <v>167</v>
      </c>
      <c r="AO42" s="62">
        <v>4.5</v>
      </c>
      <c r="AP42" s="62" t="s">
        <v>167</v>
      </c>
      <c r="AQ42" s="62">
        <v>0.7</v>
      </c>
      <c r="AR42" s="62" t="s">
        <v>167</v>
      </c>
      <c r="AS42" s="62">
        <v>68</v>
      </c>
      <c r="AT42" s="62" t="s">
        <v>171</v>
      </c>
      <c r="AU42" s="62">
        <v>16</v>
      </c>
      <c r="AV42" s="62" t="s">
        <v>171</v>
      </c>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21674</v>
      </c>
      <c r="D43" s="62"/>
      <c r="E43" s="62"/>
      <c r="F43" s="62"/>
      <c r="G43" s="62"/>
      <c r="H43" s="62"/>
      <c r="I43" s="62"/>
      <c r="J43" s="62"/>
      <c r="K43" s="62">
        <v>7.5</v>
      </c>
      <c r="L43" s="62"/>
      <c r="M43" s="62">
        <v>7.6</v>
      </c>
      <c r="N43" s="62" t="s">
        <v>167</v>
      </c>
      <c r="O43" s="62">
        <v>4.5</v>
      </c>
      <c r="P43" s="62"/>
      <c r="Q43" s="62"/>
      <c r="R43" s="62"/>
      <c r="S43" s="62">
        <v>3.1</v>
      </c>
      <c r="T43" s="62"/>
      <c r="U43" s="62">
        <v>1</v>
      </c>
      <c r="V43" s="62" t="s">
        <v>167</v>
      </c>
      <c r="W43" s="62">
        <v>1.4</v>
      </c>
      <c r="X43" s="62" t="s">
        <v>167</v>
      </c>
      <c r="Y43" s="62"/>
      <c r="Z43" s="62"/>
      <c r="AA43" s="62"/>
      <c r="AB43" s="62"/>
      <c r="AC43" s="62"/>
      <c r="AD43" s="62"/>
      <c r="AE43" s="62"/>
      <c r="AF43" s="62"/>
      <c r="AG43" s="62">
        <v>0.3</v>
      </c>
      <c r="AH43" s="62"/>
      <c r="AI43" s="62"/>
      <c r="AJ43" s="62"/>
      <c r="AK43" s="62"/>
      <c r="AL43" s="62"/>
      <c r="AM43" s="62"/>
      <c r="AN43" s="62"/>
      <c r="AO43" s="62"/>
      <c r="AP43" s="62"/>
      <c r="AQ43" s="62"/>
      <c r="AR43" s="62"/>
      <c r="AS43" s="62">
        <v>66.599999999999994</v>
      </c>
      <c r="AT43" s="62" t="s">
        <v>167</v>
      </c>
      <c r="AU43" s="62"/>
      <c r="AV43" s="62"/>
      <c r="AW43" s="62"/>
      <c r="AX43" s="62"/>
      <c r="AY43" s="62"/>
      <c r="AZ43" s="62"/>
      <c r="BA43" s="62"/>
      <c r="BB43" s="62"/>
      <c r="BC43" s="62"/>
      <c r="BD43" s="62"/>
      <c r="BE43" s="62"/>
      <c r="BF43" s="62"/>
      <c r="BG43" s="62"/>
      <c r="BH43" s="62"/>
      <c r="BI43" s="62"/>
      <c r="BJ43" s="62"/>
      <c r="BK43" s="62"/>
      <c r="BL43" s="62"/>
      <c r="BM43" s="62">
        <v>1.1000000000000001</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21674</v>
      </c>
      <c r="D44" s="62"/>
      <c r="E44" s="62"/>
      <c r="F44" s="62"/>
      <c r="G44" s="62"/>
      <c r="H44" s="62"/>
      <c r="I44" s="62"/>
      <c r="J44" s="62"/>
      <c r="K44" s="62">
        <v>7.5</v>
      </c>
      <c r="L44" s="62"/>
      <c r="M44" s="62">
        <v>7.5</v>
      </c>
      <c r="N44" s="62" t="s">
        <v>167</v>
      </c>
      <c r="O44" s="62">
        <v>4.5999999999999996</v>
      </c>
      <c r="P44" s="62"/>
      <c r="Q44" s="62"/>
      <c r="R44" s="62"/>
      <c r="S44" s="62">
        <v>3.3</v>
      </c>
      <c r="T44" s="62"/>
      <c r="U44" s="62">
        <v>1.2</v>
      </c>
      <c r="V44" s="62" t="s">
        <v>167</v>
      </c>
      <c r="W44" s="62">
        <v>1.8</v>
      </c>
      <c r="X44" s="62" t="s">
        <v>167</v>
      </c>
      <c r="Y44" s="62">
        <v>1.7</v>
      </c>
      <c r="Z44" s="62" t="s">
        <v>167</v>
      </c>
      <c r="AA44" s="62">
        <v>22</v>
      </c>
      <c r="AB44" s="62" t="s">
        <v>167</v>
      </c>
      <c r="AC44" s="62"/>
      <c r="AD44" s="62"/>
      <c r="AE44" s="62"/>
      <c r="AF44" s="62"/>
      <c r="AG44" s="62">
        <v>0.3</v>
      </c>
      <c r="AH44" s="62"/>
      <c r="AI44" s="62"/>
      <c r="AJ44" s="62"/>
      <c r="AK44" s="62"/>
      <c r="AL44" s="62"/>
      <c r="AM44" s="62"/>
      <c r="AN44" s="62"/>
      <c r="AO44" s="62"/>
      <c r="AP44" s="62"/>
      <c r="AQ44" s="62"/>
      <c r="AR44" s="62"/>
      <c r="AS44" s="62">
        <v>63.5</v>
      </c>
      <c r="AT44" s="62" t="s">
        <v>167</v>
      </c>
      <c r="AU44" s="62"/>
      <c r="AV44" s="62"/>
      <c r="AW44" s="62"/>
      <c r="AX44" s="62"/>
      <c r="AY44" s="62"/>
      <c r="AZ44" s="62"/>
      <c r="BA44" s="62"/>
      <c r="BB44" s="62"/>
      <c r="BC44" s="62"/>
      <c r="BD44" s="62"/>
      <c r="BE44" s="62"/>
      <c r="BF44" s="62"/>
      <c r="BG44" s="62"/>
      <c r="BH44" s="62"/>
      <c r="BI44" s="62"/>
      <c r="BJ44" s="62"/>
      <c r="BK44" s="62"/>
      <c r="BL44" s="62"/>
      <c r="BM44" s="62">
        <v>1.1000000000000001</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13</v>
      </c>
      <c r="N45" s="76"/>
      <c r="O45" s="76">
        <f>COUNT(O14:O44)</f>
        <v>31</v>
      </c>
      <c r="P45" s="76"/>
      <c r="Q45" s="76">
        <f>COUNT(Q14:Q44)</f>
        <v>0</v>
      </c>
      <c r="R45" s="76"/>
      <c r="S45" s="76">
        <f>COUNT(S14:S44)</f>
        <v>31</v>
      </c>
      <c r="T45" s="76"/>
      <c r="U45" s="76">
        <f>COUNT(U14:U44)</f>
        <v>17</v>
      </c>
      <c r="V45" s="76"/>
      <c r="W45" s="76">
        <f>COUNT(W14:W44)</f>
        <v>17</v>
      </c>
      <c r="X45" s="76"/>
      <c r="Y45" s="76">
        <f>COUNT(Y14:Y44)</f>
        <v>8</v>
      </c>
      <c r="Z45" s="76"/>
      <c r="AA45" s="76">
        <f>COUNT(AA14:AA44)</f>
        <v>10</v>
      </c>
      <c r="AB45" s="76"/>
      <c r="AC45" s="76">
        <f>COUNT(AC14:AC44)</f>
        <v>0</v>
      </c>
      <c r="AD45" s="76"/>
      <c r="AE45" s="76">
        <f>COUNT(AE14:AE44)</f>
        <v>5</v>
      </c>
      <c r="AF45" s="76"/>
      <c r="AG45" s="76">
        <f>COUNT(AG14:AG44)</f>
        <v>31</v>
      </c>
      <c r="AH45" s="76"/>
      <c r="AI45" s="76">
        <f>COUNT(AI14:AI44)</f>
        <v>5</v>
      </c>
      <c r="AJ45" s="76"/>
      <c r="AK45" s="76">
        <f>COUNT(AK14:AK44)</f>
        <v>5</v>
      </c>
      <c r="AL45" s="76"/>
      <c r="AM45" s="76">
        <f>COUNT(AM14:AM44)</f>
        <v>5</v>
      </c>
      <c r="AN45" s="76"/>
      <c r="AO45" s="76">
        <f>COUNT(AO14:AO44)</f>
        <v>5</v>
      </c>
      <c r="AP45" s="76"/>
      <c r="AQ45" s="76">
        <f>COUNT(AQ14:AQ44)</f>
        <v>5</v>
      </c>
      <c r="AR45" s="76"/>
      <c r="AS45" s="76">
        <f>COUNT(AS14:AS44)</f>
        <v>15</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21674</v>
      </c>
      <c r="D46" s="76"/>
      <c r="E46" s="68" t="e">
        <f>AVERAGE(E14:E44)</f>
        <v>#DIV/0!</v>
      </c>
      <c r="F46" s="76"/>
      <c r="G46" s="68" t="e">
        <f>AVERAGE(G14:G44)</f>
        <v>#DIV/0!</v>
      </c>
      <c r="H46" s="76"/>
      <c r="I46" s="68" t="e">
        <f>AVERAGE(I14:I44)</f>
        <v>#DIV/0!</v>
      </c>
      <c r="J46" s="76"/>
      <c r="K46" s="68">
        <f>AVERAGE(K14:K44)</f>
        <v>7.5903225806451591</v>
      </c>
      <c r="L46" s="76"/>
      <c r="M46" s="68">
        <f>AVERAGE(M14:M44)</f>
        <v>7.5846153846153843</v>
      </c>
      <c r="N46" s="76"/>
      <c r="O46" s="68">
        <f>AVERAGE(O14:O44)</f>
        <v>4.5129032258064505</v>
      </c>
      <c r="P46" s="76"/>
      <c r="Q46" s="68" t="e">
        <f>AVERAGE(Q14:Q44)</f>
        <v>#DIV/0!</v>
      </c>
      <c r="R46" s="76"/>
      <c r="S46" s="68">
        <f>AVERAGE(S14:S44)</f>
        <v>3.2193548387096769</v>
      </c>
      <c r="T46" s="76"/>
      <c r="U46" s="68">
        <f>AVERAGE(U14:U44)</f>
        <v>1.2911764705882354</v>
      </c>
      <c r="V46" s="76"/>
      <c r="W46" s="68">
        <f>AVERAGE(W14:W44)</f>
        <v>2.5235294117647058</v>
      </c>
      <c r="X46" s="76"/>
      <c r="Y46" s="68">
        <f>AVERAGE(Y14:Y44)</f>
        <v>2.1749999999999998</v>
      </c>
      <c r="Z46" s="76"/>
      <c r="AA46" s="68">
        <f>AVERAGE(AA14:AA44)</f>
        <v>19.899999999999999</v>
      </c>
      <c r="AB46" s="76"/>
      <c r="AC46" s="68" t="e">
        <f>AVERAGE(AC14:AC44)</f>
        <v>#DIV/0!</v>
      </c>
      <c r="AD46" s="76"/>
      <c r="AE46" s="68">
        <f>AVERAGE(AE14:AE44)</f>
        <v>13.786000000000001</v>
      </c>
      <c r="AF46" s="76"/>
      <c r="AG46" s="68">
        <f>AVERAGE(AG14:AG44)</f>
        <v>0.31290322580645169</v>
      </c>
      <c r="AH46" s="76"/>
      <c r="AI46" s="68">
        <f>AVERAGE(AI14:AI44)</f>
        <v>0.59599999999999986</v>
      </c>
      <c r="AJ46" s="76"/>
      <c r="AK46" s="68">
        <f>AVERAGE(AK14:AK44)</f>
        <v>4.468</v>
      </c>
      <c r="AL46" s="76"/>
      <c r="AM46" s="68">
        <f>AVERAGE(AM14:AM44)</f>
        <v>4.8200000000000007E-2</v>
      </c>
      <c r="AN46" s="76"/>
      <c r="AO46" s="68">
        <f>AVERAGE(AO14:AO44)</f>
        <v>9.27</v>
      </c>
      <c r="AP46" s="76"/>
      <c r="AQ46" s="68">
        <f>AVERAGE(AQ14:AQ44)</f>
        <v>0.64079999999999993</v>
      </c>
      <c r="AR46" s="76"/>
      <c r="AS46" s="68">
        <f>AVERAGE(AS14:AS44)</f>
        <v>66.106666666666669</v>
      </c>
      <c r="AT46" s="76"/>
      <c r="AU46" s="68">
        <f>AVERAGE(AU14:AU44)</f>
        <v>46.2</v>
      </c>
      <c r="AV46" s="76"/>
      <c r="AW46" s="68" t="e">
        <f>AVERAGE(AW14:AW44)</f>
        <v>#DIV/0!</v>
      </c>
      <c r="AX46" s="76"/>
      <c r="AY46" s="68" t="e">
        <f>AVERAGE(AY14:AY44)</f>
        <v>#DIV/0!</v>
      </c>
      <c r="AZ46" s="76"/>
      <c r="BA46" s="68">
        <f>AVERAGE(BA14:BA44)</f>
        <v>5</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1.1193548387096777</v>
      </c>
      <c r="BN46" s="76"/>
      <c r="BO46" s="68">
        <f>AVERAGE(BO14:BO44)</f>
        <v>1277</v>
      </c>
      <c r="BP46" s="76"/>
      <c r="BQ46" s="68">
        <f>AVERAGE(BQ14:BQ44)</f>
        <v>219.03</v>
      </c>
      <c r="BR46" s="76"/>
      <c r="BS46" s="68">
        <f>AVERAGE(BS14:BS44)</f>
        <v>112.081</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3.9E-2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9.5000000000000001E-2</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0.49299999999999999</v>
      </c>
      <c r="DH46" s="76"/>
      <c r="DI46" s="68">
        <f>AVERAGE(DI14:DI44)</f>
        <v>0.02</v>
      </c>
      <c r="DJ46" s="76"/>
      <c r="DK46" s="68">
        <f>AVERAGE(DK14:DK44)</f>
        <v>78.364000000000004</v>
      </c>
      <c r="DL46" s="76"/>
      <c r="DM46" s="68">
        <f>AVERAGE(DM14:DM44)</f>
        <v>31.597000000000001</v>
      </c>
      <c r="DN46" s="76"/>
      <c r="DO46" s="68">
        <f>AVERAGE(DO14:DO44)</f>
        <v>27.93</v>
      </c>
      <c r="DP46" s="76"/>
      <c r="DQ46" s="68">
        <f>AVERAGE(DQ14:DQ44)</f>
        <v>3.7999999999999999E-2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21674</v>
      </c>
      <c r="D47" s="76"/>
      <c r="E47" s="76">
        <f>MAX(E14:E44)</f>
        <v>0</v>
      </c>
      <c r="F47" s="76"/>
      <c r="G47" s="76">
        <f>MAX(G14:G44)</f>
        <v>0</v>
      </c>
      <c r="H47" s="76"/>
      <c r="I47" s="76">
        <f>MAX(I14:I44)</f>
        <v>0</v>
      </c>
      <c r="J47" s="76"/>
      <c r="K47" s="76">
        <f>MAX(K14:K44)</f>
        <v>7.7</v>
      </c>
      <c r="L47" s="76"/>
      <c r="M47" s="76">
        <f>MAX(M14:M44)</f>
        <v>7.7</v>
      </c>
      <c r="N47" s="76"/>
      <c r="O47" s="76">
        <f>MAX(O14:O44)</f>
        <v>5.6</v>
      </c>
      <c r="P47" s="76"/>
      <c r="Q47" s="76">
        <f>MAX(Q14:Q44)</f>
        <v>0</v>
      </c>
      <c r="R47" s="76"/>
      <c r="S47" s="76">
        <f>MAX(S14:S44)</f>
        <v>3.5</v>
      </c>
      <c r="T47" s="76"/>
      <c r="U47" s="76">
        <f>MAX(U14:U44)</f>
        <v>1.9</v>
      </c>
      <c r="V47" s="76"/>
      <c r="W47" s="76">
        <f>MAX(W14:W44)</f>
        <v>4.3</v>
      </c>
      <c r="X47" s="76"/>
      <c r="Y47" s="76">
        <f>MAX(Y14:Y44)</f>
        <v>3.2</v>
      </c>
      <c r="Z47" s="76"/>
      <c r="AA47" s="76">
        <f>MAX(AA14:AA44)</f>
        <v>36</v>
      </c>
      <c r="AB47" s="76"/>
      <c r="AC47" s="76">
        <f>MAX(AC14:AC44)</f>
        <v>0</v>
      </c>
      <c r="AD47" s="76"/>
      <c r="AE47" s="76">
        <f>MAX(AE14:AE44)</f>
        <v>17.59</v>
      </c>
      <c r="AF47" s="76"/>
      <c r="AG47" s="76">
        <f>MAX(AG14:AG44)</f>
        <v>0.4</v>
      </c>
      <c r="AH47" s="76"/>
      <c r="AI47" s="76">
        <f>MAX(AI14:AI44)</f>
        <v>0.8</v>
      </c>
      <c r="AJ47" s="76"/>
      <c r="AK47" s="76">
        <f>MAX(AK14:AK44)</f>
        <v>9.8000000000000007</v>
      </c>
      <c r="AL47" s="76"/>
      <c r="AM47" s="76">
        <f>MAX(AM14:AM44)</f>
        <v>7.0000000000000007E-2</v>
      </c>
      <c r="AN47" s="76"/>
      <c r="AO47" s="76">
        <f>MAX(AO14:AO44)</f>
        <v>15.15</v>
      </c>
      <c r="AP47" s="76"/>
      <c r="AQ47" s="76">
        <f>MAX(AQ14:AQ44)</f>
        <v>0.9</v>
      </c>
      <c r="AR47" s="76"/>
      <c r="AS47" s="76">
        <f>MAX(AS14:AS44)</f>
        <v>69</v>
      </c>
      <c r="AT47" s="76"/>
      <c r="AU47" s="76">
        <f>MAX(AU14:AU44)</f>
        <v>130</v>
      </c>
      <c r="AV47" s="76"/>
      <c r="AW47" s="76">
        <f>MAX(AW14:AW44)</f>
        <v>0</v>
      </c>
      <c r="AX47" s="76"/>
      <c r="AY47" s="76">
        <f>MAX(AY14:AY44)</f>
        <v>0</v>
      </c>
      <c r="AZ47" s="76"/>
      <c r="BA47" s="76">
        <f>MAX(BA14:BA44)</f>
        <v>5</v>
      </c>
      <c r="BB47" s="76"/>
      <c r="BC47" s="76">
        <f>MAX(BC14:BC44)</f>
        <v>0.05</v>
      </c>
      <c r="BD47" s="76"/>
      <c r="BE47" s="76">
        <f>MAX(BE14:BE44)</f>
        <v>0</v>
      </c>
      <c r="BF47" s="76"/>
      <c r="BG47" s="76">
        <f>MAX(BG14:BG44)</f>
        <v>0</v>
      </c>
      <c r="BH47" s="76"/>
      <c r="BI47" s="76">
        <f>MAX(BI14:BI44)</f>
        <v>0.02</v>
      </c>
      <c r="BJ47" s="76"/>
      <c r="BK47" s="76">
        <f>MAX(BK14:BK44)</f>
        <v>0</v>
      </c>
      <c r="BL47" s="76"/>
      <c r="BM47" s="76">
        <f>MAX(BM14:BM44)</f>
        <v>1.2</v>
      </c>
      <c r="BN47" s="76"/>
      <c r="BO47" s="76">
        <f>MAX(BO14:BO44)</f>
        <v>1277</v>
      </c>
      <c r="BP47" s="76"/>
      <c r="BQ47" s="76">
        <f>MAX(BQ14:BQ44)</f>
        <v>219.03</v>
      </c>
      <c r="BR47" s="76"/>
      <c r="BS47" s="76">
        <f>MAX(BS14:BS44)</f>
        <v>112.081</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3.9E-2</v>
      </c>
      <c r="CH47" s="76"/>
      <c r="CI47" s="76">
        <f>MAX(CI14:CI44)</f>
        <v>1E-3</v>
      </c>
      <c r="CJ47" s="76"/>
      <c r="CK47" s="76">
        <f>MAX(CK14:CK44)</f>
        <v>0.02</v>
      </c>
      <c r="CL47" s="76"/>
      <c r="CM47" s="76">
        <f>MAX(CM14:CM44)</f>
        <v>0.05</v>
      </c>
      <c r="CN47" s="76"/>
      <c r="CO47" s="76">
        <f>MAX(CO14:CO44)</f>
        <v>0.05</v>
      </c>
      <c r="CP47" s="76"/>
      <c r="CQ47" s="76">
        <f>MAX(CQ14:CQ44)</f>
        <v>0.02</v>
      </c>
      <c r="CR47" s="76"/>
      <c r="CS47" s="76">
        <f>MAX(CS14:CS44)</f>
        <v>9.5000000000000001E-2</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0.49299999999999999</v>
      </c>
      <c r="DH47" s="76"/>
      <c r="DI47" s="76">
        <f>MAX(DI14:DI44)</f>
        <v>0.02</v>
      </c>
      <c r="DJ47" s="76"/>
      <c r="DK47" s="76">
        <f>MAX(DK14:DK44)</f>
        <v>78.364000000000004</v>
      </c>
      <c r="DL47" s="76"/>
      <c r="DM47" s="76">
        <f>MAX(DM14:DM44)</f>
        <v>31.597000000000001</v>
      </c>
      <c r="DN47" s="76"/>
      <c r="DO47" s="76">
        <f>MAX(DO14:DO44)</f>
        <v>27.93</v>
      </c>
      <c r="DP47" s="76"/>
      <c r="DQ47" s="76">
        <f>MAX(DQ14:DQ44)</f>
        <v>3.7999999999999999E-2</v>
      </c>
      <c r="DR47" s="76"/>
      <c r="DS47" s="76">
        <f>MAX(DS14:DS44)</f>
        <v>0</v>
      </c>
      <c r="DT47" s="76"/>
      <c r="DU47" s="76">
        <f>MAX(DU14:DU44)</f>
        <v>0</v>
      </c>
      <c r="DV47" s="76"/>
      <c r="DW47" s="76">
        <f>MAX(DW14:DW44)</f>
        <v>0</v>
      </c>
      <c r="DX47" s="76"/>
      <c r="DY47" s="20"/>
    </row>
    <row r="48" spans="1:129" x14ac:dyDescent="0.2">
      <c r="A48" s="79" t="s">
        <v>15</v>
      </c>
      <c r="B48" s="76"/>
      <c r="C48" s="76">
        <f>MIN(C14:C44)</f>
        <v>21674</v>
      </c>
      <c r="D48" s="76"/>
      <c r="E48" s="76">
        <f>MIN(E14:E44)</f>
        <v>0</v>
      </c>
      <c r="F48" s="76"/>
      <c r="G48" s="76">
        <f>MIN(G14:G44)</f>
        <v>0</v>
      </c>
      <c r="H48" s="76"/>
      <c r="I48" s="76">
        <f>MIN(I14:I44)</f>
        <v>0</v>
      </c>
      <c r="J48" s="76"/>
      <c r="K48" s="76">
        <f>MIN(K14:K44)</f>
        <v>7.5</v>
      </c>
      <c r="L48" s="76"/>
      <c r="M48" s="76">
        <f>MIN(M14:M44)</f>
        <v>7.5</v>
      </c>
      <c r="N48" s="76"/>
      <c r="O48" s="76">
        <f>MIN(O14:O44)</f>
        <v>3.8</v>
      </c>
      <c r="P48" s="76"/>
      <c r="Q48" s="76">
        <f>MIN(Q14:Q44)</f>
        <v>0</v>
      </c>
      <c r="R48" s="76"/>
      <c r="S48" s="76">
        <f>MIN(S14:S44)</f>
        <v>3.1</v>
      </c>
      <c r="T48" s="76"/>
      <c r="U48" s="76">
        <f>MIN(U14:U44)</f>
        <v>0.87</v>
      </c>
      <c r="V48" s="76"/>
      <c r="W48" s="76">
        <f>MIN(W14:W44)</f>
        <v>1</v>
      </c>
      <c r="X48" s="76"/>
      <c r="Y48" s="76">
        <f>MIN(Y14:Y44)</f>
        <v>1</v>
      </c>
      <c r="Z48" s="76"/>
      <c r="AA48" s="76">
        <f>MIN(AA14:AA44)</f>
        <v>15</v>
      </c>
      <c r="AB48" s="76"/>
      <c r="AC48" s="76">
        <f>MIN(AC14:AC44)</f>
        <v>0</v>
      </c>
      <c r="AD48" s="76"/>
      <c r="AE48" s="76">
        <f>MIN(AE14:AE44)</f>
        <v>11.55</v>
      </c>
      <c r="AF48" s="76"/>
      <c r="AG48" s="76">
        <f>MIN(AG14:AG44)</f>
        <v>0.2</v>
      </c>
      <c r="AH48" s="76"/>
      <c r="AI48" s="76">
        <f>MIN(AI14:AI44)</f>
        <v>0.48</v>
      </c>
      <c r="AJ48" s="76"/>
      <c r="AK48" s="76">
        <f>MIN(AK14:AK44)</f>
        <v>2.38</v>
      </c>
      <c r="AL48" s="76"/>
      <c r="AM48" s="76">
        <f>MIN(AM14:AM44)</f>
        <v>0.01</v>
      </c>
      <c r="AN48" s="76"/>
      <c r="AO48" s="76">
        <f>MIN(AO14:AO44)</f>
        <v>4.5</v>
      </c>
      <c r="AP48" s="76"/>
      <c r="AQ48" s="76">
        <f>MIN(AQ14:AQ44)</f>
        <v>0.3</v>
      </c>
      <c r="AR48" s="76"/>
      <c r="AS48" s="76">
        <f>MIN(AS14:AS44)</f>
        <v>62.5</v>
      </c>
      <c r="AT48" s="76"/>
      <c r="AU48" s="76">
        <f>MIN(AU14:AU44)</f>
        <v>16</v>
      </c>
      <c r="AV48" s="76"/>
      <c r="AW48" s="76">
        <f>MIN(AW14:AW44)</f>
        <v>0</v>
      </c>
      <c r="AX48" s="76"/>
      <c r="AY48" s="76">
        <f>MIN(AY14:AY44)</f>
        <v>0</v>
      </c>
      <c r="AZ48" s="76"/>
      <c r="BA48" s="76">
        <f>MIN(BA14:BA44)</f>
        <v>5</v>
      </c>
      <c r="BB48" s="76"/>
      <c r="BC48" s="76">
        <f>MIN(BC14:BC44)</f>
        <v>0.05</v>
      </c>
      <c r="BD48" s="76"/>
      <c r="BE48" s="76">
        <f>MIN(BE14:BE44)</f>
        <v>0</v>
      </c>
      <c r="BF48" s="76"/>
      <c r="BG48" s="76">
        <f>MIN(BG14:BG44)</f>
        <v>0</v>
      </c>
      <c r="BH48" s="76"/>
      <c r="BI48" s="76">
        <f>MIN(BI14:BI44)</f>
        <v>0.02</v>
      </c>
      <c r="BJ48" s="76"/>
      <c r="BK48" s="76">
        <f>MIN(BK14:BK44)</f>
        <v>0</v>
      </c>
      <c r="BL48" s="76"/>
      <c r="BM48" s="76">
        <f>MIN(BM14:BM44)</f>
        <v>1</v>
      </c>
      <c r="BN48" s="76"/>
      <c r="BO48" s="76">
        <f>MIN(BO14:BO44)</f>
        <v>1277</v>
      </c>
      <c r="BP48" s="76"/>
      <c r="BQ48" s="76">
        <f>MIN(BQ14:BQ44)</f>
        <v>219.03</v>
      </c>
      <c r="BR48" s="76"/>
      <c r="BS48" s="76">
        <f>MIN(BS14:BS44)</f>
        <v>112.081</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3.9E-2</v>
      </c>
      <c r="CH48" s="76"/>
      <c r="CI48" s="76">
        <f>MIN(CI14:CI44)</f>
        <v>1E-3</v>
      </c>
      <c r="CJ48" s="76"/>
      <c r="CK48" s="76">
        <f>MIN(CK14:CK44)</f>
        <v>0.02</v>
      </c>
      <c r="CL48" s="76"/>
      <c r="CM48" s="76">
        <f>MIN(CM14:CM44)</f>
        <v>0.05</v>
      </c>
      <c r="CN48" s="76"/>
      <c r="CO48" s="76">
        <f>MIN(CO14:CO44)</f>
        <v>0.05</v>
      </c>
      <c r="CP48" s="76"/>
      <c r="CQ48" s="76">
        <f>MIN(CQ14:CQ44)</f>
        <v>0.02</v>
      </c>
      <c r="CR48" s="76"/>
      <c r="CS48" s="76">
        <f>MIN(CS14:CS44)</f>
        <v>9.5000000000000001E-2</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0.49299999999999999</v>
      </c>
      <c r="DH48" s="76"/>
      <c r="DI48" s="76">
        <f>MIN(DI14:DI44)</f>
        <v>0.02</v>
      </c>
      <c r="DJ48" s="76"/>
      <c r="DK48" s="76">
        <f>MIN(DK14:DK44)</f>
        <v>78.364000000000004</v>
      </c>
      <c r="DL48" s="76"/>
      <c r="DM48" s="76">
        <f>MIN(DM14:DM44)</f>
        <v>31.597000000000001</v>
      </c>
      <c r="DN48" s="76"/>
      <c r="DO48" s="76">
        <f>MIN(DO14:DO44)</f>
        <v>27.93</v>
      </c>
      <c r="DP48" s="76"/>
      <c r="DQ48" s="76">
        <f>MIN(DQ14:DQ44)</f>
        <v>3.7999999999999999E-2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5.5" x14ac:dyDescent="0.2">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E33" activePane="bottomRight" state="frozen"/>
      <selection pane="topRight" activeCell="C1" sqref="C1"/>
      <selection pane="bottomLeft" activeCell="A14" sqref="A14"/>
      <selection pane="bottomRight" activeCell="J15" sqref="J15"/>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19">
        <v>89</v>
      </c>
      <c r="D4" s="220"/>
      <c r="E4" s="219">
        <v>90</v>
      </c>
      <c r="F4" s="220"/>
      <c r="G4" s="219">
        <v>91</v>
      </c>
      <c r="H4" s="220"/>
      <c r="I4" s="219">
        <v>92</v>
      </c>
      <c r="J4" s="220"/>
      <c r="K4" s="219"/>
      <c r="L4" s="220"/>
      <c r="M4" s="92"/>
    </row>
    <row r="5" spans="1:13" s="93" customFormat="1" ht="16.5" customHeight="1" x14ac:dyDescent="0.2">
      <c r="A5" s="94"/>
      <c r="B5" s="134" t="s">
        <v>10</v>
      </c>
      <c r="C5" s="201" t="s">
        <v>19</v>
      </c>
      <c r="D5" s="202"/>
      <c r="E5" s="201" t="s">
        <v>20</v>
      </c>
      <c r="F5" s="202"/>
      <c r="G5" s="201" t="s">
        <v>21</v>
      </c>
      <c r="H5" s="202"/>
      <c r="I5" s="201" t="s">
        <v>22</v>
      </c>
      <c r="J5" s="202"/>
      <c r="K5" s="201" t="s">
        <v>162</v>
      </c>
      <c r="L5" s="202"/>
      <c r="M5" s="92"/>
    </row>
    <row r="6" spans="1:13" s="93" customFormat="1" ht="17.25" customHeight="1" x14ac:dyDescent="0.2">
      <c r="A6" s="94"/>
      <c r="B6" s="134" t="s">
        <v>11</v>
      </c>
      <c r="C6" s="201" t="s">
        <v>2</v>
      </c>
      <c r="D6" s="202"/>
      <c r="E6" s="201" t="s">
        <v>60</v>
      </c>
      <c r="F6" s="202"/>
      <c r="G6" s="201" t="s">
        <v>61</v>
      </c>
      <c r="H6" s="202"/>
      <c r="I6" s="201" t="s">
        <v>61</v>
      </c>
      <c r="J6" s="202"/>
      <c r="K6" s="201"/>
      <c r="L6" s="202"/>
      <c r="M6" s="92"/>
    </row>
    <row r="7" spans="1:13" s="93" customFormat="1" ht="16.5" customHeight="1" x14ac:dyDescent="0.2">
      <c r="A7" s="94"/>
      <c r="B7" s="134" t="s">
        <v>12</v>
      </c>
      <c r="C7" s="201" t="s">
        <v>210</v>
      </c>
      <c r="D7" s="202"/>
      <c r="E7" s="170" t="s">
        <v>214</v>
      </c>
      <c r="F7" s="171"/>
      <c r="G7" s="170" t="s">
        <v>214</v>
      </c>
      <c r="H7" s="171"/>
      <c r="I7" s="170" t="s">
        <v>214</v>
      </c>
      <c r="J7" s="171"/>
      <c r="K7" s="201"/>
      <c r="L7" s="202"/>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308</v>
      </c>
      <c r="D14" s="99"/>
      <c r="E14" s="99"/>
      <c r="F14" s="99"/>
      <c r="G14" s="99"/>
      <c r="H14" s="99"/>
      <c r="I14" s="99"/>
      <c r="J14" s="99"/>
      <c r="K14" s="158"/>
      <c r="L14" s="158"/>
      <c r="M14" s="123"/>
    </row>
    <row r="15" spans="1:13" x14ac:dyDescent="0.2">
      <c r="A15" s="98">
        <v>2</v>
      </c>
      <c r="B15" s="98"/>
      <c r="C15" s="99">
        <v>307</v>
      </c>
      <c r="D15" s="99"/>
      <c r="E15" s="99">
        <v>5.3</v>
      </c>
      <c r="F15" s="99" t="s">
        <v>167</v>
      </c>
      <c r="G15" s="99">
        <v>4.3</v>
      </c>
      <c r="H15" s="99" t="s">
        <v>167</v>
      </c>
      <c r="I15" s="99">
        <v>1</v>
      </c>
      <c r="J15" s="99" t="s">
        <v>167</v>
      </c>
      <c r="K15" s="158"/>
      <c r="L15" s="158"/>
      <c r="M15" s="123"/>
    </row>
    <row r="16" spans="1:13" x14ac:dyDescent="0.2">
      <c r="A16" s="98">
        <v>3</v>
      </c>
      <c r="B16" s="98"/>
      <c r="C16" s="99">
        <v>304</v>
      </c>
      <c r="D16" s="99"/>
      <c r="E16" s="99">
        <v>4.2</v>
      </c>
      <c r="F16" s="99" t="s">
        <v>167</v>
      </c>
      <c r="G16" s="99">
        <v>2.4</v>
      </c>
      <c r="H16" s="99" t="s">
        <v>167</v>
      </c>
      <c r="I16" s="99">
        <v>1.8</v>
      </c>
      <c r="J16" s="99" t="s">
        <v>167</v>
      </c>
      <c r="K16" s="158"/>
      <c r="L16" s="158"/>
      <c r="M16" s="123"/>
    </row>
    <row r="17" spans="1:13" x14ac:dyDescent="0.2">
      <c r="A17" s="98">
        <v>4</v>
      </c>
      <c r="B17" s="98"/>
      <c r="C17" s="99">
        <v>309</v>
      </c>
      <c r="D17" s="99"/>
      <c r="E17" s="99"/>
      <c r="F17" s="99"/>
      <c r="G17" s="99"/>
      <c r="H17" s="99"/>
      <c r="I17" s="99"/>
      <c r="J17" s="99"/>
      <c r="K17" s="158"/>
      <c r="L17" s="158"/>
      <c r="M17" s="123"/>
    </row>
    <row r="18" spans="1:13" x14ac:dyDescent="0.2">
      <c r="A18" s="98">
        <v>5</v>
      </c>
      <c r="B18" s="98"/>
      <c r="C18" s="99">
        <v>309</v>
      </c>
      <c r="D18" s="99"/>
      <c r="E18" s="99"/>
      <c r="F18" s="99"/>
      <c r="G18" s="99"/>
      <c r="H18" s="99"/>
      <c r="I18" s="99"/>
      <c r="J18" s="99"/>
      <c r="K18" s="158"/>
      <c r="L18" s="158"/>
      <c r="M18" s="123"/>
    </row>
    <row r="19" spans="1:13" x14ac:dyDescent="0.2">
      <c r="A19" s="98">
        <v>6</v>
      </c>
      <c r="B19" s="98"/>
      <c r="C19" s="99">
        <v>301</v>
      </c>
      <c r="D19" s="99"/>
      <c r="E19" s="99">
        <v>5.0999999999999996</v>
      </c>
      <c r="F19" s="99" t="s">
        <v>167</v>
      </c>
      <c r="G19" s="99">
        <v>3.9</v>
      </c>
      <c r="H19" s="99" t="s">
        <v>167</v>
      </c>
      <c r="I19" s="99">
        <v>1.2</v>
      </c>
      <c r="J19" s="99" t="s">
        <v>167</v>
      </c>
      <c r="K19" s="158"/>
      <c r="L19" s="158"/>
      <c r="M19" s="123"/>
    </row>
    <row r="20" spans="1:13" x14ac:dyDescent="0.2">
      <c r="A20" s="98">
        <v>7</v>
      </c>
      <c r="B20" s="98"/>
      <c r="C20" s="99">
        <v>310</v>
      </c>
      <c r="D20" s="99"/>
      <c r="E20" s="99">
        <v>5.6</v>
      </c>
      <c r="F20" s="99" t="s">
        <v>167</v>
      </c>
      <c r="G20" s="99">
        <v>4.3</v>
      </c>
      <c r="H20" s="99" t="s">
        <v>167</v>
      </c>
      <c r="I20" s="99">
        <v>1.3</v>
      </c>
      <c r="J20" s="99" t="s">
        <v>167</v>
      </c>
      <c r="K20" s="158"/>
      <c r="L20" s="158"/>
      <c r="M20" s="123"/>
    </row>
    <row r="21" spans="1:13" x14ac:dyDescent="0.2">
      <c r="A21" s="98">
        <v>8</v>
      </c>
      <c r="B21" s="98"/>
      <c r="C21" s="99">
        <v>309</v>
      </c>
      <c r="D21" s="99"/>
      <c r="E21" s="99"/>
      <c r="F21" s="99"/>
      <c r="G21" s="99"/>
      <c r="H21" s="99"/>
      <c r="I21" s="99"/>
      <c r="J21" s="99"/>
      <c r="K21" s="158"/>
      <c r="L21" s="158"/>
      <c r="M21" s="123"/>
    </row>
    <row r="22" spans="1:13" x14ac:dyDescent="0.2">
      <c r="A22" s="98">
        <v>9</v>
      </c>
      <c r="B22" s="98"/>
      <c r="C22" s="99">
        <v>309</v>
      </c>
      <c r="D22" s="99"/>
      <c r="E22" s="99"/>
      <c r="F22" s="99"/>
      <c r="G22" s="99"/>
      <c r="H22" s="99"/>
      <c r="I22" s="99"/>
      <c r="J22" s="99"/>
      <c r="K22" s="158"/>
      <c r="L22" s="158"/>
      <c r="M22" s="123"/>
    </row>
    <row r="23" spans="1:13" x14ac:dyDescent="0.2">
      <c r="A23" s="98">
        <v>10</v>
      </c>
      <c r="B23" s="98"/>
      <c r="C23" s="99">
        <v>290</v>
      </c>
      <c r="D23" s="99"/>
      <c r="E23" s="99"/>
      <c r="F23" s="99"/>
      <c r="G23" s="99"/>
      <c r="H23" s="99"/>
      <c r="I23" s="99"/>
      <c r="J23" s="99"/>
      <c r="K23" s="158"/>
      <c r="L23" s="158"/>
      <c r="M23" s="123"/>
    </row>
    <row r="24" spans="1:13" x14ac:dyDescent="0.2">
      <c r="A24" s="98">
        <v>11</v>
      </c>
      <c r="B24" s="98"/>
      <c r="C24" s="99">
        <v>309</v>
      </c>
      <c r="D24" s="99"/>
      <c r="E24" s="99"/>
      <c r="F24" s="99"/>
      <c r="G24" s="99"/>
      <c r="H24" s="99"/>
      <c r="I24" s="99"/>
      <c r="J24" s="99"/>
      <c r="K24" s="158"/>
      <c r="L24" s="158"/>
      <c r="M24" s="123"/>
    </row>
    <row r="25" spans="1:13" x14ac:dyDescent="0.2">
      <c r="A25" s="98">
        <v>12</v>
      </c>
      <c r="B25" s="98"/>
      <c r="C25" s="99">
        <v>309</v>
      </c>
      <c r="D25" s="99"/>
      <c r="E25" s="99"/>
      <c r="F25" s="99"/>
      <c r="G25" s="99"/>
      <c r="H25" s="99"/>
      <c r="I25" s="99"/>
      <c r="J25" s="99"/>
      <c r="K25" s="158"/>
      <c r="L25" s="158"/>
      <c r="M25" s="123"/>
    </row>
    <row r="26" spans="1:13" x14ac:dyDescent="0.2">
      <c r="A26" s="98">
        <v>13</v>
      </c>
      <c r="B26" s="98"/>
      <c r="C26" s="99">
        <v>309</v>
      </c>
      <c r="D26" s="99"/>
      <c r="E26" s="99"/>
      <c r="F26" s="99"/>
      <c r="G26" s="99"/>
      <c r="H26" s="99"/>
      <c r="I26" s="99"/>
      <c r="J26" s="99"/>
      <c r="K26" s="158"/>
      <c r="L26" s="158"/>
      <c r="M26" s="123"/>
    </row>
    <row r="27" spans="1:13" x14ac:dyDescent="0.2">
      <c r="A27" s="98">
        <v>14</v>
      </c>
      <c r="B27" s="98"/>
      <c r="C27" s="99">
        <v>309</v>
      </c>
      <c r="D27" s="99"/>
      <c r="E27" s="99"/>
      <c r="F27" s="99"/>
      <c r="G27" s="99"/>
      <c r="H27" s="99"/>
      <c r="I27" s="99"/>
      <c r="J27" s="99"/>
      <c r="K27" s="158"/>
      <c r="L27" s="158"/>
      <c r="M27" s="123"/>
    </row>
    <row r="28" spans="1:13" x14ac:dyDescent="0.2">
      <c r="A28" s="98">
        <v>15</v>
      </c>
      <c r="B28" s="98"/>
      <c r="C28" s="99">
        <v>313</v>
      </c>
      <c r="D28" s="99"/>
      <c r="E28" s="99">
        <v>6.6</v>
      </c>
      <c r="F28" s="99" t="s">
        <v>167</v>
      </c>
      <c r="G28" s="99">
        <v>5.5</v>
      </c>
      <c r="H28" s="99" t="s">
        <v>167</v>
      </c>
      <c r="I28" s="99">
        <v>1.1000000000000001</v>
      </c>
      <c r="J28" s="99" t="s">
        <v>167</v>
      </c>
      <c r="K28" s="158"/>
      <c r="L28" s="158"/>
      <c r="M28" s="123"/>
    </row>
    <row r="29" spans="1:13" x14ac:dyDescent="0.2">
      <c r="A29" s="98">
        <v>16</v>
      </c>
      <c r="B29" s="98"/>
      <c r="C29" s="99">
        <v>314</v>
      </c>
      <c r="D29" s="99"/>
      <c r="E29" s="99">
        <v>4.7</v>
      </c>
      <c r="F29" s="99" t="s">
        <v>167</v>
      </c>
      <c r="G29" s="99">
        <v>3.6</v>
      </c>
      <c r="H29" s="99" t="s">
        <v>167</v>
      </c>
      <c r="I29" s="99">
        <v>1.1000000000000001</v>
      </c>
      <c r="J29" s="99" t="s">
        <v>167</v>
      </c>
      <c r="K29" s="158"/>
      <c r="L29" s="158"/>
      <c r="M29" s="123"/>
    </row>
    <row r="30" spans="1:13" x14ac:dyDescent="0.2">
      <c r="A30" s="98">
        <v>17</v>
      </c>
      <c r="B30" s="98"/>
      <c r="C30" s="99">
        <v>309</v>
      </c>
      <c r="D30" s="99"/>
      <c r="E30" s="99"/>
      <c r="F30" s="99"/>
      <c r="G30" s="99"/>
      <c r="H30" s="99"/>
      <c r="I30" s="99"/>
      <c r="J30" s="99"/>
      <c r="K30" s="158"/>
      <c r="L30" s="158"/>
      <c r="M30" s="123"/>
    </row>
    <row r="31" spans="1:13" x14ac:dyDescent="0.2">
      <c r="A31" s="98">
        <v>18</v>
      </c>
      <c r="B31" s="98"/>
      <c r="C31" s="99">
        <v>309</v>
      </c>
      <c r="D31" s="99"/>
      <c r="E31" s="99"/>
      <c r="F31" s="99"/>
      <c r="G31" s="99"/>
      <c r="H31" s="99"/>
      <c r="I31" s="99"/>
      <c r="J31" s="99"/>
      <c r="K31" s="158"/>
      <c r="L31" s="158"/>
      <c r="M31" s="123"/>
    </row>
    <row r="32" spans="1:13" x14ac:dyDescent="0.2">
      <c r="A32" s="98">
        <v>19</v>
      </c>
      <c r="B32" s="98"/>
      <c r="C32" s="99">
        <v>309</v>
      </c>
      <c r="D32" s="99"/>
      <c r="E32" s="99"/>
      <c r="F32" s="99"/>
      <c r="G32" s="99"/>
      <c r="H32" s="99"/>
      <c r="I32" s="99"/>
      <c r="J32" s="99"/>
      <c r="K32" s="158"/>
      <c r="L32" s="158"/>
      <c r="M32" s="123"/>
    </row>
    <row r="33" spans="1:13" x14ac:dyDescent="0.2">
      <c r="A33" s="98">
        <v>20</v>
      </c>
      <c r="B33" s="98"/>
      <c r="C33" s="99">
        <v>309</v>
      </c>
      <c r="D33" s="99"/>
      <c r="E33" s="99"/>
      <c r="F33" s="99"/>
      <c r="G33" s="99"/>
      <c r="H33" s="99"/>
      <c r="I33" s="99"/>
      <c r="J33" s="99"/>
      <c r="K33" s="158"/>
      <c r="L33" s="158"/>
      <c r="M33" s="123"/>
    </row>
    <row r="34" spans="1:13" x14ac:dyDescent="0.2">
      <c r="A34" s="98">
        <v>21</v>
      </c>
      <c r="B34" s="98"/>
      <c r="C34" s="99">
        <v>325</v>
      </c>
      <c r="D34" s="99"/>
      <c r="E34" s="99"/>
      <c r="F34" s="99"/>
      <c r="G34" s="99"/>
      <c r="H34" s="99"/>
      <c r="I34" s="99"/>
      <c r="J34" s="99"/>
      <c r="K34" s="158"/>
      <c r="L34" s="158"/>
      <c r="M34" s="123"/>
    </row>
    <row r="35" spans="1:13" x14ac:dyDescent="0.2">
      <c r="A35" s="98">
        <v>22</v>
      </c>
      <c r="B35" s="98"/>
      <c r="C35" s="99">
        <v>319</v>
      </c>
      <c r="D35" s="99"/>
      <c r="E35" s="99">
        <v>4.2</v>
      </c>
      <c r="F35" s="99" t="s">
        <v>167</v>
      </c>
      <c r="G35" s="99">
        <v>2.4</v>
      </c>
      <c r="H35" s="99" t="s">
        <v>167</v>
      </c>
      <c r="I35" s="99">
        <v>1.8</v>
      </c>
      <c r="J35" s="99" t="s">
        <v>167</v>
      </c>
      <c r="K35" s="158"/>
      <c r="L35" s="158"/>
      <c r="M35" s="123"/>
    </row>
    <row r="36" spans="1:13" x14ac:dyDescent="0.2">
      <c r="A36" s="98">
        <v>23</v>
      </c>
      <c r="B36" s="98"/>
      <c r="C36" s="99">
        <v>315</v>
      </c>
      <c r="D36" s="99"/>
      <c r="E36" s="99">
        <v>5.8</v>
      </c>
      <c r="F36" s="99" t="s">
        <v>167</v>
      </c>
      <c r="G36" s="99">
        <v>4.8</v>
      </c>
      <c r="H36" s="99" t="s">
        <v>167</v>
      </c>
      <c r="I36" s="99">
        <v>1</v>
      </c>
      <c r="J36" s="99" t="s">
        <v>167</v>
      </c>
      <c r="K36" s="158"/>
      <c r="L36" s="158"/>
      <c r="M36" s="123"/>
    </row>
    <row r="37" spans="1:13" x14ac:dyDescent="0.2">
      <c r="A37" s="98">
        <v>24</v>
      </c>
      <c r="B37" s="98"/>
      <c r="C37" s="99">
        <v>319</v>
      </c>
      <c r="D37" s="99"/>
      <c r="E37" s="99"/>
      <c r="F37" s="99"/>
      <c r="G37" s="99"/>
      <c r="H37" s="99"/>
      <c r="I37" s="99"/>
      <c r="J37" s="99"/>
      <c r="K37" s="158"/>
      <c r="L37" s="158"/>
      <c r="M37" s="123"/>
    </row>
    <row r="38" spans="1:13" x14ac:dyDescent="0.2">
      <c r="A38" s="98">
        <v>25</v>
      </c>
      <c r="B38" s="98"/>
      <c r="C38" s="99">
        <v>309</v>
      </c>
      <c r="D38" s="99"/>
      <c r="E38" s="99"/>
      <c r="F38" s="99"/>
      <c r="G38" s="99"/>
      <c r="H38" s="99"/>
      <c r="I38" s="99"/>
      <c r="J38" s="99"/>
      <c r="K38" s="158"/>
      <c r="L38" s="158"/>
      <c r="M38" s="123"/>
    </row>
    <row r="39" spans="1:13" x14ac:dyDescent="0.2">
      <c r="A39" s="98">
        <v>26</v>
      </c>
      <c r="B39" s="98"/>
      <c r="C39" s="99">
        <v>309</v>
      </c>
      <c r="D39" s="99"/>
      <c r="E39" s="99"/>
      <c r="F39" s="99"/>
      <c r="G39" s="99"/>
      <c r="H39" s="99"/>
      <c r="I39" s="99"/>
      <c r="J39" s="99"/>
      <c r="K39" s="158"/>
      <c r="L39" s="158"/>
      <c r="M39" s="123"/>
    </row>
    <row r="40" spans="1:13" x14ac:dyDescent="0.2">
      <c r="A40" s="98">
        <v>27</v>
      </c>
      <c r="B40" s="98"/>
      <c r="C40" s="99">
        <v>318</v>
      </c>
      <c r="D40" s="99"/>
      <c r="E40" s="99"/>
      <c r="F40" s="99"/>
      <c r="G40" s="99"/>
      <c r="H40" s="99"/>
      <c r="I40" s="99"/>
      <c r="J40" s="99"/>
      <c r="K40" s="158"/>
      <c r="L40" s="158"/>
      <c r="M40" s="123"/>
    </row>
    <row r="41" spans="1:13" x14ac:dyDescent="0.2">
      <c r="A41" s="98">
        <v>28</v>
      </c>
      <c r="B41" s="98"/>
      <c r="C41" s="99">
        <v>308</v>
      </c>
      <c r="D41" s="99"/>
      <c r="E41" s="99">
        <v>5.5</v>
      </c>
      <c r="F41" s="99" t="s">
        <v>167</v>
      </c>
      <c r="G41" s="99">
        <v>4.0999999999999996</v>
      </c>
      <c r="H41" s="99" t="s">
        <v>167</v>
      </c>
      <c r="I41" s="99">
        <v>1.4</v>
      </c>
      <c r="J41" s="99" t="s">
        <v>167</v>
      </c>
      <c r="K41" s="158"/>
      <c r="L41" s="158"/>
      <c r="M41" s="123"/>
    </row>
    <row r="42" spans="1:13" x14ac:dyDescent="0.2">
      <c r="A42" s="98">
        <v>29</v>
      </c>
      <c r="B42" s="98"/>
      <c r="C42" s="99">
        <v>314</v>
      </c>
      <c r="D42" s="99"/>
      <c r="E42" s="99">
        <v>4.7</v>
      </c>
      <c r="F42" s="99" t="s">
        <v>167</v>
      </c>
      <c r="G42" s="99">
        <v>3.6</v>
      </c>
      <c r="H42" s="99" t="s">
        <v>167</v>
      </c>
      <c r="I42" s="99">
        <v>1.1000000000000001</v>
      </c>
      <c r="J42" s="99" t="s">
        <v>167</v>
      </c>
      <c r="K42" s="158"/>
      <c r="L42" s="158"/>
      <c r="M42" s="123"/>
    </row>
    <row r="43" spans="1:13" x14ac:dyDescent="0.2">
      <c r="A43" s="98">
        <v>30</v>
      </c>
      <c r="B43" s="98"/>
      <c r="C43" s="99">
        <v>293</v>
      </c>
      <c r="D43" s="99"/>
      <c r="E43" s="99">
        <v>6</v>
      </c>
      <c r="F43" s="99" t="s">
        <v>167</v>
      </c>
      <c r="G43" s="99">
        <v>4.0999999999999996</v>
      </c>
      <c r="H43" s="99" t="s">
        <v>167</v>
      </c>
      <c r="I43" s="99">
        <v>1.9</v>
      </c>
      <c r="J43" s="99" t="s">
        <v>167</v>
      </c>
      <c r="K43" s="158"/>
      <c r="L43" s="158"/>
      <c r="M43" s="123"/>
    </row>
    <row r="44" spans="1:13" x14ac:dyDescent="0.2">
      <c r="A44" s="98">
        <v>31</v>
      </c>
      <c r="B44" s="98"/>
      <c r="C44" s="99">
        <v>304</v>
      </c>
      <c r="D44" s="99"/>
      <c r="E44" s="99"/>
      <c r="F44" s="99"/>
      <c r="G44" s="99"/>
      <c r="H44" s="99"/>
      <c r="I44" s="99"/>
      <c r="J44" s="99"/>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309.29032258064518</v>
      </c>
      <c r="D46" s="100"/>
      <c r="E46" s="68">
        <f>AVERAGE(E14:E44)</f>
        <v>5.2454545454545451</v>
      </c>
      <c r="F46" s="100"/>
      <c r="G46" s="68">
        <f>AVERAGE(G14:G44)</f>
        <v>3.9090909090909092</v>
      </c>
      <c r="H46" s="100"/>
      <c r="I46" s="68">
        <f>AVERAGE(I14:I44)</f>
        <v>1.3363636363636364</v>
      </c>
      <c r="J46" s="100"/>
      <c r="K46" s="68" t="e">
        <f>AVERAGE(K14:K44)</f>
        <v>#DIV/0!</v>
      </c>
      <c r="L46" s="100"/>
      <c r="M46" s="123"/>
    </row>
    <row r="47" spans="1:13" x14ac:dyDescent="0.2">
      <c r="A47" s="101" t="s">
        <v>16</v>
      </c>
      <c r="B47" s="100"/>
      <c r="C47" s="100">
        <f>MAX(C14:C44)</f>
        <v>325</v>
      </c>
      <c r="D47" s="100"/>
      <c r="E47" s="100">
        <f>MAX(E14:E44)</f>
        <v>6.6</v>
      </c>
      <c r="F47" s="100"/>
      <c r="G47" s="100">
        <f>MAX(G14:G44)</f>
        <v>5.5</v>
      </c>
      <c r="H47" s="100"/>
      <c r="I47" s="100">
        <f>MAX(I14:I44)</f>
        <v>1.9</v>
      </c>
      <c r="J47" s="100"/>
      <c r="K47" s="100">
        <f>MAX(K14:K44)</f>
        <v>0</v>
      </c>
      <c r="L47" s="100"/>
      <c r="M47" s="123"/>
    </row>
    <row r="48" spans="1:13" x14ac:dyDescent="0.2">
      <c r="A48" s="101" t="s">
        <v>15</v>
      </c>
      <c r="B48" s="100"/>
      <c r="C48" s="100">
        <f>MIN(C14:C44)</f>
        <v>290</v>
      </c>
      <c r="D48" s="100"/>
      <c r="E48" s="100">
        <f>MIN(E14:E44)</f>
        <v>4.2</v>
      </c>
      <c r="F48" s="100"/>
      <c r="G48" s="100">
        <f>MIN(G14:G44)</f>
        <v>2.4</v>
      </c>
      <c r="H48" s="100"/>
      <c r="I48" s="100">
        <f>MIN(I14:I44)</f>
        <v>1</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2020-01-02T07:37:14Z</dcterms:modified>
</cp:coreProperties>
</file>